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karlov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F280" i="9"/>
  <c r="H279" i="9"/>
  <c r="G279" i="9"/>
  <c r="E279" i="9" s="1"/>
  <c r="B279" i="9" s="1"/>
  <c r="F279" i="9"/>
  <c r="F278" i="9"/>
  <c r="F277" i="9"/>
  <c r="F276" i="9"/>
  <c r="F275" i="9" s="1"/>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F268" i="9" s="1"/>
  <c r="E268" i="9"/>
  <c r="M267" i="9"/>
  <c r="L267" i="9"/>
  <c r="F267" i="9" s="1"/>
  <c r="E267" i="9"/>
  <c r="M266" i="9"/>
  <c r="L266" i="9"/>
  <c r="F266" i="9" s="1"/>
  <c r="E266" i="9"/>
  <c r="B266" i="9" s="1"/>
  <c r="M265" i="9"/>
  <c r="F265" i="9" s="1"/>
  <c r="L265" i="9"/>
  <c r="E265" i="9"/>
  <c r="B265" i="9" s="1"/>
  <c r="M264" i="9"/>
  <c r="L264" i="9"/>
  <c r="F264" i="9"/>
  <c r="E264" i="9"/>
  <c r="B264" i="9" s="1"/>
  <c r="M263" i="9"/>
  <c r="L263" i="9"/>
  <c r="F263" i="9" s="1"/>
  <c r="B263" i="9" s="1"/>
  <c r="E263" i="9"/>
  <c r="M262" i="9"/>
  <c r="F262" i="9" s="1"/>
  <c r="B262" i="9" s="1"/>
  <c r="L262" i="9"/>
  <c r="E262" i="9"/>
  <c r="M261" i="9"/>
  <c r="L261" i="9"/>
  <c r="F261" i="9" s="1"/>
  <c r="E261" i="9"/>
  <c r="B261" i="9" s="1"/>
  <c r="M260" i="9"/>
  <c r="L260" i="9"/>
  <c r="F260" i="9"/>
  <c r="B260" i="9" s="1"/>
  <c r="E260" i="9"/>
  <c r="M259" i="9"/>
  <c r="L259" i="9"/>
  <c r="F259" i="9"/>
  <c r="E259" i="9"/>
  <c r="B259" i="9" s="1"/>
  <c r="M258" i="9"/>
  <c r="L258" i="9"/>
  <c r="F258" i="9" s="1"/>
  <c r="B258" i="9" s="1"/>
  <c r="E258" i="9"/>
  <c r="M257" i="9"/>
  <c r="L257" i="9"/>
  <c r="F257" i="9" s="1"/>
  <c r="B257" i="9" s="1"/>
  <c r="E257" i="9"/>
  <c r="M256" i="9"/>
  <c r="L256" i="9"/>
  <c r="F256" i="9" s="1"/>
  <c r="E256" i="9"/>
  <c r="M255" i="9"/>
  <c r="L255" i="9"/>
  <c r="F255" i="9" s="1"/>
  <c r="E255" i="9"/>
  <c r="B255" i="9" s="1"/>
  <c r="M254" i="9"/>
  <c r="L254" i="9"/>
  <c r="F254" i="9" s="1"/>
  <c r="E254" i="9"/>
  <c r="B254" i="9" s="1"/>
  <c r="M253" i="9"/>
  <c r="F253" i="9" s="1"/>
  <c r="L253" i="9"/>
  <c r="E253" i="9"/>
  <c r="M252" i="9"/>
  <c r="L252" i="9"/>
  <c r="F252" i="9"/>
  <c r="E252" i="9"/>
  <c r="B252" i="9" s="1"/>
  <c r="M251" i="9"/>
  <c r="L251" i="9"/>
  <c r="F251" i="9" s="1"/>
  <c r="B251" i="9" s="1"/>
  <c r="E251" i="9"/>
  <c r="M250" i="9"/>
  <c r="L250" i="9"/>
  <c r="F250" i="9" s="1"/>
  <c r="B250" i="9" s="1"/>
  <c r="E250" i="9"/>
  <c r="M249" i="9"/>
  <c r="L249" i="9"/>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s="1"/>
  <c r="E244" i="9"/>
  <c r="M243" i="9"/>
  <c r="L243" i="9"/>
  <c r="F243" i="9" s="1"/>
  <c r="E243" i="9"/>
  <c r="B243" i="9" s="1"/>
  <c r="M242" i="9"/>
  <c r="L242" i="9"/>
  <c r="F242" i="9" s="1"/>
  <c r="E242" i="9"/>
  <c r="M241" i="9"/>
  <c r="F241" i="9" s="1"/>
  <c r="L241" i="9"/>
  <c r="E241" i="9"/>
  <c r="M240" i="9"/>
  <c r="L240" i="9"/>
  <c r="F240" i="9"/>
  <c r="E240" i="9"/>
  <c r="B240" i="9" s="1"/>
  <c r="M239" i="9"/>
  <c r="L239" i="9"/>
  <c r="F239" i="9" s="1"/>
  <c r="B239" i="9" s="1"/>
  <c r="E239" i="9"/>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E233" i="9"/>
  <c r="B233" i="9"/>
  <c r="M232" i="9"/>
  <c r="L232" i="9"/>
  <c r="F232" i="9" s="1"/>
  <c r="E232" i="9"/>
  <c r="B232" i="9" s="1"/>
  <c r="M231" i="9"/>
  <c r="L231" i="9"/>
  <c r="F231" i="9" s="1"/>
  <c r="E231" i="9"/>
  <c r="B231" i="9" s="1"/>
  <c r="M230" i="9"/>
  <c r="L230" i="9"/>
  <c r="F230" i="9" s="1"/>
  <c r="E230" i="9"/>
  <c r="B230" i="9" s="1"/>
  <c r="M229" i="9"/>
  <c r="F229" i="9" s="1"/>
  <c r="L229" i="9"/>
  <c r="E229" i="9"/>
  <c r="B229" i="9" s="1"/>
  <c r="M228" i="9"/>
  <c r="L228" i="9"/>
  <c r="F228" i="9"/>
  <c r="E228" i="9"/>
  <c r="B228" i="9" s="1"/>
  <c r="M227" i="9"/>
  <c r="L227" i="9"/>
  <c r="F227" i="9" s="1"/>
  <c r="B227" i="9" s="1"/>
  <c r="E227" i="9"/>
  <c r="M226" i="9"/>
  <c r="L226" i="9"/>
  <c r="E226" i="9"/>
  <c r="H225" i="9"/>
  <c r="G225" i="9"/>
  <c r="F225" i="9"/>
  <c r="M224" i="9"/>
  <c r="L224" i="9"/>
  <c r="F224" i="9"/>
  <c r="E224" i="9"/>
  <c r="B224" i="9" s="1"/>
  <c r="M223" i="9"/>
  <c r="L223" i="9"/>
  <c r="F223" i="9"/>
  <c r="E223" i="9"/>
  <c r="B223" i="9" s="1"/>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B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E156" i="9" s="1"/>
  <c r="G156" i="9"/>
  <c r="F156" i="9"/>
  <c r="B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H145" i="9"/>
  <c r="G145" i="9"/>
  <c r="E145" i="9" s="1"/>
  <c r="B145" i="9" s="1"/>
  <c r="F145" i="9"/>
  <c r="H144" i="9"/>
  <c r="E144" i="9" s="1"/>
  <c r="G144" i="9"/>
  <c r="F144" i="9"/>
  <c r="B144" i="9"/>
  <c r="H143" i="9"/>
  <c r="G143" i="9"/>
  <c r="E143" i="9" s="1"/>
  <c r="B143" i="9" s="1"/>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E120" i="9" s="1"/>
  <c r="G120" i="9"/>
  <c r="F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E108" i="9" s="1"/>
  <c r="G108" i="9"/>
  <c r="F108" i="9"/>
  <c r="B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H99" i="9"/>
  <c r="G99" i="9"/>
  <c r="F99" i="9"/>
  <c r="E99" i="9"/>
  <c r="B99" i="9" s="1"/>
  <c r="H98" i="9"/>
  <c r="G98" i="9"/>
  <c r="F98" i="9"/>
  <c r="E98" i="9"/>
  <c r="B98" i="9" s="1"/>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E84" i="9" s="1"/>
  <c r="G84" i="9"/>
  <c r="F84" i="9"/>
  <c r="B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F74" i="9"/>
  <c r="E74" i="9"/>
  <c r="H73" i="9"/>
  <c r="G73" i="9"/>
  <c r="E73" i="9" s="1"/>
  <c r="B73" i="9" s="1"/>
  <c r="F73" i="9"/>
  <c r="H72" i="9"/>
  <c r="E72" i="9" s="1"/>
  <c r="B72" i="9" s="1"/>
  <c r="G72" i="9"/>
  <c r="F72" i="9"/>
  <c r="H71" i="9"/>
  <c r="G71" i="9"/>
  <c r="E71" i="9" s="1"/>
  <c r="B71" i="9" s="1"/>
  <c r="F71" i="9"/>
  <c r="H70" i="9"/>
  <c r="G70" i="9"/>
  <c r="E70" i="9" s="1"/>
  <c r="B70" i="9" s="1"/>
  <c r="F70" i="9"/>
  <c r="H69" i="9"/>
  <c r="G69" i="9"/>
  <c r="F69" i="9"/>
  <c r="H68" i="9"/>
  <c r="G68" i="9"/>
  <c r="F68" i="9"/>
  <c r="E68" i="9"/>
  <c r="B68" i="9" s="1"/>
  <c r="H67" i="9"/>
  <c r="E67" i="9" s="1"/>
  <c r="B67" i="9" s="1"/>
  <c r="G67" i="9"/>
  <c r="F67" i="9"/>
  <c r="H66" i="9"/>
  <c r="G66" i="9"/>
  <c r="E66" i="9" s="1"/>
  <c r="B66" i="9" s="1"/>
  <c r="F66" i="9"/>
  <c r="H65" i="9"/>
  <c r="G65" i="9"/>
  <c r="E65" i="9" s="1"/>
  <c r="B65" i="9" s="1"/>
  <c r="F65" i="9"/>
  <c r="H64" i="9"/>
  <c r="G64" i="9"/>
  <c r="F64" i="9"/>
  <c r="H63" i="9"/>
  <c r="G63" i="9"/>
  <c r="F63" i="9"/>
  <c r="E63" i="9"/>
  <c r="B63" i="9" s="1"/>
  <c r="H62" i="9"/>
  <c r="G62" i="9"/>
  <c r="F62" i="9"/>
  <c r="E62" i="9"/>
  <c r="H61" i="9"/>
  <c r="G61" i="9"/>
  <c r="E61" i="9" s="1"/>
  <c r="B61" i="9" s="1"/>
  <c r="F61" i="9"/>
  <c r="H60" i="9"/>
  <c r="E60" i="9" s="1"/>
  <c r="G60" i="9"/>
  <c r="F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E36" i="9" s="1"/>
  <c r="G36" i="9"/>
  <c r="F36" i="9"/>
  <c r="B36" i="9"/>
  <c r="H35" i="9"/>
  <c r="G35" i="9"/>
  <c r="E35" i="9" s="1"/>
  <c r="B35" i="9" s="1"/>
  <c r="F35" i="9"/>
  <c r="H34" i="9"/>
  <c r="G34" i="9"/>
  <c r="E34" i="9" s="1"/>
  <c r="B34" i="9" s="1"/>
  <c r="F34" i="9"/>
  <c r="H33" i="9"/>
  <c r="G33" i="9"/>
  <c r="F33" i="9"/>
  <c r="H32" i="9"/>
  <c r="G32" i="9"/>
  <c r="F32" i="9"/>
  <c r="E32" i="9"/>
  <c r="B32" i="9" s="1"/>
  <c r="H31" i="9"/>
  <c r="G31" i="9"/>
  <c r="F31" i="9"/>
  <c r="E31" i="9"/>
  <c r="B31" i="9" s="1"/>
  <c r="H30" i="9"/>
  <c r="G30" i="9"/>
  <c r="E30" i="9" s="1"/>
  <c r="B30" i="9" s="1"/>
  <c r="F30" i="9"/>
  <c r="H29" i="9"/>
  <c r="G29" i="9"/>
  <c r="F29" i="9"/>
  <c r="H28" i="9"/>
  <c r="G28" i="9"/>
  <c r="E28" i="9" s="1"/>
  <c r="B28" i="9" s="1"/>
  <c r="F28" i="9"/>
  <c r="H27" i="9"/>
  <c r="G27" i="9"/>
  <c r="F27" i="9"/>
  <c r="E27" i="9"/>
  <c r="B27" i="9" s="1"/>
  <c r="H26" i="9"/>
  <c r="G26" i="9"/>
  <c r="F26" i="9"/>
  <c r="H25" i="9"/>
  <c r="G25" i="9"/>
  <c r="E25" i="9" s="1"/>
  <c r="B25" i="9" s="1"/>
  <c r="F25" i="9"/>
  <c r="H24" i="9"/>
  <c r="G24" i="9"/>
  <c r="F24" i="9"/>
  <c r="E24" i="9"/>
  <c r="B24" i="9"/>
  <c r="H23" i="9"/>
  <c r="G23" i="9"/>
  <c r="E23" i="9" s="1"/>
  <c r="B23" i="9" s="1"/>
  <c r="F23" i="9"/>
  <c r="H22" i="9"/>
  <c r="G22" i="9"/>
  <c r="F22" i="9"/>
  <c r="H21" i="9"/>
  <c r="G21" i="9"/>
  <c r="E21" i="9" s="1"/>
  <c r="B21" i="9" s="1"/>
  <c r="F21" i="9"/>
  <c r="F20" i="9"/>
  <c r="F4" i="9"/>
  <c r="O3" i="9"/>
  <c r="G274" i="9" s="1"/>
  <c r="I3" i="9"/>
  <c r="M212" i="9" s="1"/>
  <c r="H3" i="9"/>
  <c r="G3" i="9"/>
  <c r="D101" i="8"/>
  <c r="D95" i="8"/>
  <c r="D90" i="8"/>
  <c r="D85" i="8"/>
  <c r="D80" i="8"/>
  <c r="D75" i="8"/>
  <c r="D70" i="8"/>
  <c r="D65" i="8"/>
  <c r="D60" i="8"/>
  <c r="D55" i="8"/>
  <c r="D50" i="8"/>
  <c r="D49" i="8" s="1"/>
  <c r="D44" i="8"/>
  <c r="D36" i="8"/>
  <c r="D26" i="8"/>
  <c r="D24" i="8" s="1"/>
  <c r="D18" i="8"/>
  <c r="D8" i="8"/>
  <c r="D6" i="8" s="1"/>
  <c r="C1481" i="1" s="1"/>
  <c r="E44" i="7"/>
  <c r="D44" i="7"/>
  <c r="E39" i="7"/>
  <c r="D39" i="7"/>
  <c r="E38" i="7"/>
  <c r="D38" i="7"/>
  <c r="E30" i="7"/>
  <c r="D30" i="7"/>
  <c r="E23" i="7"/>
  <c r="D23" i="7"/>
  <c r="E22" i="7"/>
  <c r="I30" i="3" s="1"/>
  <c r="D22" i="7"/>
  <c r="E14" i="7"/>
  <c r="D14" i="7"/>
  <c r="E7" i="7"/>
  <c r="D7" i="7"/>
  <c r="E6"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7" i="5"/>
  <c r="F256" i="5"/>
  <c r="F255" i="5"/>
  <c r="F254" i="5"/>
  <c r="F253" i="5"/>
  <c r="F252" i="5"/>
  <c r="F251" i="5"/>
  <c r="E250" i="5"/>
  <c r="D1227" i="1" s="1"/>
  <c r="D250" i="5"/>
  <c r="F249" i="5"/>
  <c r="F248" i="5"/>
  <c r="F247" i="5"/>
  <c r="E246" i="5"/>
  <c r="D246" i="5"/>
  <c r="F244" i="5"/>
  <c r="F243" i="5"/>
  <c r="E242" i="5"/>
  <c r="D242" i="5"/>
  <c r="F241" i="5"/>
  <c r="F240" i="5"/>
  <c r="E239" i="5"/>
  <c r="D239" i="5"/>
  <c r="C1216"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292" i="9" s="1"/>
  <c r="D206" i="5"/>
  <c r="G292"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D593" i="4" s="1"/>
  <c r="F593" i="4" s="1"/>
  <c r="F592" i="4"/>
  <c r="F591" i="4"/>
  <c r="F590" i="4"/>
  <c r="E590" i="4"/>
  <c r="D590" i="4"/>
  <c r="F589" i="4"/>
  <c r="F588" i="4"/>
  <c r="F587" i="4"/>
  <c r="E587" i="4"/>
  <c r="D587" i="4"/>
  <c r="F586" i="4"/>
  <c r="E585" i="4"/>
  <c r="D585" i="4"/>
  <c r="F585" i="4" s="1"/>
  <c r="F584" i="4"/>
  <c r="F583" i="4"/>
  <c r="F582" i="4"/>
  <c r="E581" i="4"/>
  <c r="D581" i="4"/>
  <c r="E580" i="4"/>
  <c r="F579" i="4"/>
  <c r="F578" i="4"/>
  <c r="F577" i="4"/>
  <c r="E577" i="4"/>
  <c r="D577" i="4"/>
  <c r="F576" i="4"/>
  <c r="F575" i="4"/>
  <c r="E574" i="4"/>
  <c r="D574" i="4"/>
  <c r="F574" i="4" s="1"/>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78" i="1" s="1"/>
  <c r="D484" i="4"/>
  <c r="F484" i="4" s="1"/>
  <c r="F483" i="4"/>
  <c r="F482" i="4"/>
  <c r="F481" i="4"/>
  <c r="E481" i="4"/>
  <c r="D481" i="4"/>
  <c r="F480" i="4"/>
  <c r="F479" i="4"/>
  <c r="E478" i="4"/>
  <c r="E472" i="4" s="1"/>
  <c r="D478" i="4"/>
  <c r="F478" i="4" s="1"/>
  <c r="F477" i="4"/>
  <c r="F476" i="4"/>
  <c r="F475" i="4"/>
  <c r="F474" i="4"/>
  <c r="F473" i="4"/>
  <c r="E473" i="4"/>
  <c r="D473" i="4"/>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E644" i="4" s="1"/>
  <c r="D638" i="1" s="1"/>
  <c r="D417" i="4"/>
  <c r="E416" i="4"/>
  <c r="D416" i="4"/>
  <c r="F411" i="4"/>
  <c r="F410" i="4"/>
  <c r="F409" i="4"/>
  <c r="F406" i="4"/>
  <c r="F405" i="4"/>
  <c r="F404" i="4"/>
  <c r="F403" i="4"/>
  <c r="F402" i="4"/>
  <c r="E402" i="4"/>
  <c r="D402" i="4"/>
  <c r="F401" i="4"/>
  <c r="E400" i="4"/>
  <c r="D400" i="4"/>
  <c r="F400" i="4" s="1"/>
  <c r="F399" i="4"/>
  <c r="F398" i="4"/>
  <c r="F397" i="4"/>
  <c r="E397" i="4"/>
  <c r="E396" i="4" s="1"/>
  <c r="D391" i="1"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F352" i="4" s="1"/>
  <c r="D351" i="4"/>
  <c r="F349" i="4"/>
  <c r="F348" i="4"/>
  <c r="E348" i="4"/>
  <c r="D348" i="4"/>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06" i="1" s="1"/>
  <c r="D311" i="4"/>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E252" i="4" s="1"/>
  <c r="D259" i="4"/>
  <c r="F259" i="4" s="1"/>
  <c r="F258" i="4"/>
  <c r="F257" i="4"/>
  <c r="F256" i="4"/>
  <c r="F255" i="4"/>
  <c r="F254" i="4"/>
  <c r="F253" i="4"/>
  <c r="E253" i="4"/>
  <c r="D253" i="4"/>
  <c r="F252"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D224" i="4" s="1"/>
  <c r="F224" i="4" s="1"/>
  <c r="F227" i="4"/>
  <c r="F226" i="4"/>
  <c r="F225" i="4"/>
  <c r="E225" i="4"/>
  <c r="E224" i="4" s="1"/>
  <c r="D225" i="4"/>
  <c r="F223" i="4"/>
  <c r="F222" i="4"/>
  <c r="F221" i="4"/>
  <c r="F220" i="4"/>
  <c r="E219" i="4"/>
  <c r="E215" i="4" s="1"/>
  <c r="D219" i="4"/>
  <c r="F219" i="4" s="1"/>
  <c r="F218" i="4"/>
  <c r="F217" i="4"/>
  <c r="F216" i="4"/>
  <c r="E216" i="4"/>
  <c r="D216" i="4"/>
  <c r="F214" i="4"/>
  <c r="F213" i="4"/>
  <c r="F212" i="4"/>
  <c r="F211" i="4"/>
  <c r="E210" i="4"/>
  <c r="F210" i="4"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E74" i="4"/>
  <c r="D70" i="1" s="1"/>
  <c r="D74" i="4"/>
  <c r="F73" i="4"/>
  <c r="F72" i="4"/>
  <c r="F71" i="4"/>
  <c r="E71" i="4"/>
  <c r="D71" i="4"/>
  <c r="F70" i="4"/>
  <c r="F69" i="4"/>
  <c r="E68" i="4"/>
  <c r="D68" i="4"/>
  <c r="F67" i="4"/>
  <c r="F66" i="4"/>
  <c r="E65" i="4"/>
  <c r="D61" i="1" s="1"/>
  <c r="D65" i="4"/>
  <c r="F65" i="4" s="1"/>
  <c r="F64" i="4"/>
  <c r="F63" i="4"/>
  <c r="F62" i="4"/>
  <c r="E62" i="4"/>
  <c r="D62" i="4"/>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F40" i="4"/>
  <c r="E40" i="4"/>
  <c r="E7" i="4"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G1578" i="1"/>
  <c r="C1578" i="1"/>
  <c r="H1578" i="1" s="1"/>
  <c r="C1577" i="1"/>
  <c r="H1577" i="1" s="1"/>
  <c r="C1576" i="1"/>
  <c r="G1576" i="1" s="1"/>
  <c r="H1575" i="1"/>
  <c r="G1575" i="1"/>
  <c r="C1575" i="1"/>
  <c r="H1574" i="1"/>
  <c r="G1574" i="1"/>
  <c r="C1574" i="1"/>
  <c r="C1573" i="1"/>
  <c r="H1573" i="1" s="1"/>
  <c r="C1572" i="1"/>
  <c r="G1572" i="1" s="1"/>
  <c r="H1571" i="1"/>
  <c r="G1571" i="1"/>
  <c r="C1571" i="1"/>
  <c r="G1569" i="1"/>
  <c r="C1569" i="1"/>
  <c r="H1569" i="1" s="1"/>
  <c r="C1568" i="1"/>
  <c r="G1568" i="1" s="1"/>
  <c r="H1567" i="1"/>
  <c r="G1567" i="1"/>
  <c r="C1567" i="1"/>
  <c r="H1566" i="1"/>
  <c r="G1566" i="1"/>
  <c r="C1566" i="1"/>
  <c r="C1565" i="1"/>
  <c r="H1565" i="1" s="1"/>
  <c r="H1564" i="1"/>
  <c r="C1564" i="1"/>
  <c r="G1564" i="1" s="1"/>
  <c r="H1563" i="1"/>
  <c r="G1563" i="1"/>
  <c r="C1563" i="1"/>
  <c r="H1562" i="1"/>
  <c r="G1562" i="1"/>
  <c r="C1562" i="1"/>
  <c r="G1561" i="1"/>
  <c r="C1561" i="1"/>
  <c r="H1561" i="1" s="1"/>
  <c r="C1560" i="1"/>
  <c r="G1560" i="1" s="1"/>
  <c r="H1559" i="1"/>
  <c r="G1559" i="1"/>
  <c r="C1559" i="1"/>
  <c r="H1558" i="1"/>
  <c r="G1558" i="1"/>
  <c r="C1558" i="1"/>
  <c r="G1557" i="1"/>
  <c r="C1557" i="1"/>
  <c r="H1557" i="1" s="1"/>
  <c r="H1556" i="1"/>
  <c r="C1556" i="1"/>
  <c r="G1556" i="1" s="1"/>
  <c r="H1555" i="1"/>
  <c r="G1555" i="1"/>
  <c r="C1555" i="1"/>
  <c r="H1554" i="1"/>
  <c r="G1554" i="1"/>
  <c r="C1554" i="1"/>
  <c r="G1553" i="1"/>
  <c r="C1553" i="1"/>
  <c r="H1553" i="1" s="1"/>
  <c r="H1552" i="1"/>
  <c r="C1552" i="1"/>
  <c r="G1552" i="1" s="1"/>
  <c r="H1551" i="1"/>
  <c r="G1551" i="1"/>
  <c r="C1551" i="1"/>
  <c r="H1550" i="1"/>
  <c r="G1550" i="1"/>
  <c r="C1550" i="1"/>
  <c r="C1549" i="1"/>
  <c r="H1549" i="1" s="1"/>
  <c r="H1548" i="1"/>
  <c r="C1548" i="1"/>
  <c r="G1548" i="1" s="1"/>
  <c r="H1547" i="1"/>
  <c r="G1547" i="1"/>
  <c r="C1547" i="1"/>
  <c r="H1546" i="1"/>
  <c r="G1546" i="1"/>
  <c r="C1546" i="1"/>
  <c r="G1545" i="1"/>
  <c r="C1545" i="1"/>
  <c r="H1545" i="1" s="1"/>
  <c r="C1544" i="1"/>
  <c r="G1544" i="1" s="1"/>
  <c r="H1543" i="1"/>
  <c r="G1543" i="1"/>
  <c r="C1543" i="1"/>
  <c r="H1542" i="1"/>
  <c r="G1542" i="1"/>
  <c r="C1542" i="1"/>
  <c r="C1541" i="1"/>
  <c r="H1541" i="1" s="1"/>
  <c r="H1540" i="1"/>
  <c r="C1540" i="1"/>
  <c r="G1540" i="1" s="1"/>
  <c r="H1539" i="1"/>
  <c r="G1539" i="1"/>
  <c r="C1539" i="1"/>
  <c r="H1538" i="1"/>
  <c r="G1538" i="1"/>
  <c r="C1538" i="1"/>
  <c r="G1537" i="1"/>
  <c r="C1537" i="1"/>
  <c r="H1537" i="1" s="1"/>
  <c r="C1536" i="1"/>
  <c r="G1536" i="1" s="1"/>
  <c r="H1535" i="1"/>
  <c r="G1535" i="1"/>
  <c r="C1535" i="1"/>
  <c r="H1534" i="1"/>
  <c r="G1534" i="1"/>
  <c r="C1534" i="1"/>
  <c r="G1533" i="1"/>
  <c r="C1533" i="1"/>
  <c r="H1533" i="1" s="1"/>
  <c r="H1532" i="1"/>
  <c r="C1532" i="1"/>
  <c r="G1532" i="1" s="1"/>
  <c r="H1531" i="1"/>
  <c r="G1531" i="1"/>
  <c r="C1531" i="1"/>
  <c r="H1530" i="1"/>
  <c r="G1530" i="1"/>
  <c r="C1530" i="1"/>
  <c r="G1529" i="1"/>
  <c r="C1529" i="1"/>
  <c r="H1529" i="1" s="1"/>
  <c r="C1528" i="1"/>
  <c r="H1528" i="1" s="1"/>
  <c r="H1527" i="1"/>
  <c r="G1527" i="1"/>
  <c r="C1527" i="1"/>
  <c r="H1526" i="1"/>
  <c r="G1526" i="1"/>
  <c r="C1526" i="1"/>
  <c r="C1525" i="1"/>
  <c r="H1525" i="1" s="1"/>
  <c r="H1524" i="1"/>
  <c r="G1524" i="1"/>
  <c r="C1524" i="1"/>
  <c r="H1523" i="1"/>
  <c r="G1523" i="1"/>
  <c r="C1523" i="1"/>
  <c r="H1522" i="1"/>
  <c r="G1522" i="1"/>
  <c r="C1522" i="1"/>
  <c r="C1521" i="1"/>
  <c r="H1521" i="1" s="1"/>
  <c r="H1520" i="1"/>
  <c r="C1520" i="1"/>
  <c r="G1520" i="1" s="1"/>
  <c r="H1519" i="1"/>
  <c r="G1519" i="1"/>
  <c r="C1519" i="1"/>
  <c r="H1516" i="1"/>
  <c r="C1516" i="1"/>
  <c r="G1516" i="1" s="1"/>
  <c r="H1515" i="1"/>
  <c r="G1515" i="1"/>
  <c r="C1515" i="1"/>
  <c r="H1514" i="1"/>
  <c r="G1514" i="1"/>
  <c r="C1514" i="1"/>
  <c r="C1513" i="1"/>
  <c r="H1513" i="1" s="1"/>
  <c r="H1512" i="1"/>
  <c r="G1512" i="1"/>
  <c r="C1512" i="1"/>
  <c r="H1511" i="1"/>
  <c r="G1511" i="1"/>
  <c r="C1511" i="1"/>
  <c r="G1510" i="1"/>
  <c r="C1510" i="1"/>
  <c r="H1510" i="1" s="1"/>
  <c r="G1509" i="1"/>
  <c r="C1509" i="1"/>
  <c r="H1509" i="1" s="1"/>
  <c r="H1508" i="1"/>
  <c r="G1508" i="1"/>
  <c r="C1508" i="1"/>
  <c r="G1507" i="1"/>
  <c r="C1507" i="1"/>
  <c r="H1507" i="1" s="1"/>
  <c r="H1506" i="1"/>
  <c r="G1506" i="1"/>
  <c r="C1506" i="1"/>
  <c r="G1505" i="1"/>
  <c r="C1505" i="1"/>
  <c r="H1505" i="1" s="1"/>
  <c r="C1504" i="1"/>
  <c r="H1504" i="1" s="1"/>
  <c r="C1503" i="1"/>
  <c r="H1503" i="1" s="1"/>
  <c r="G1502" i="1"/>
  <c r="C1502" i="1"/>
  <c r="H1502" i="1" s="1"/>
  <c r="C1501" i="1"/>
  <c r="H1501" i="1" s="1"/>
  <c r="C1500" i="1"/>
  <c r="H1500" i="1" s="1"/>
  <c r="H1498" i="1"/>
  <c r="G1498" i="1"/>
  <c r="C1498" i="1"/>
  <c r="C1497" i="1"/>
  <c r="H1497" i="1" s="1"/>
  <c r="G1496" i="1"/>
  <c r="C1496" i="1"/>
  <c r="H1496" i="1" s="1"/>
  <c r="H1495" i="1"/>
  <c r="G1495" i="1"/>
  <c r="C1495" i="1"/>
  <c r="H1494" i="1"/>
  <c r="G1494" i="1"/>
  <c r="C1494" i="1"/>
  <c r="G1493" i="1"/>
  <c r="C1493" i="1"/>
  <c r="H1493" i="1" s="1"/>
  <c r="C1492" i="1"/>
  <c r="H1492" i="1" s="1"/>
  <c r="H1491" i="1"/>
  <c r="C1491" i="1"/>
  <c r="G1491" i="1" s="1"/>
  <c r="H1490" i="1"/>
  <c r="G1490" i="1"/>
  <c r="C1490" i="1"/>
  <c r="C1489" i="1"/>
  <c r="H1489" i="1" s="1"/>
  <c r="H1488" i="1"/>
  <c r="G1488" i="1"/>
  <c r="C1488" i="1"/>
  <c r="H1487" i="1"/>
  <c r="G1487" i="1"/>
  <c r="C1487" i="1"/>
  <c r="H1486" i="1"/>
  <c r="G1486" i="1"/>
  <c r="C1486" i="1"/>
  <c r="C1485" i="1"/>
  <c r="H1485" i="1" s="1"/>
  <c r="C1484" i="1"/>
  <c r="G1484" i="1" s="1"/>
  <c r="H1482" i="1"/>
  <c r="G1482" i="1"/>
  <c r="C1482" i="1"/>
  <c r="C1480" i="1"/>
  <c r="H1480" i="1" s="1"/>
  <c r="D1479" i="1"/>
  <c r="C1479" i="1"/>
  <c r="H1478" i="1"/>
  <c r="G1478" i="1"/>
  <c r="I1478" i="1" s="1"/>
  <c r="D1478" i="1"/>
  <c r="C1478" i="1"/>
  <c r="J1477" i="1"/>
  <c r="D1477" i="1"/>
  <c r="C1477" i="1"/>
  <c r="D1476" i="1"/>
  <c r="C1476" i="1"/>
  <c r="J1476" i="1" s="1"/>
  <c r="H1475" i="1"/>
  <c r="G1475" i="1"/>
  <c r="D1475" i="1"/>
  <c r="C1475" i="1"/>
  <c r="J1474" i="1"/>
  <c r="D1474" i="1"/>
  <c r="G1474" i="1" s="1"/>
  <c r="C1474" i="1"/>
  <c r="J1473" i="1"/>
  <c r="H1473" i="1"/>
  <c r="G1473" i="1"/>
  <c r="I1473" i="1" s="1"/>
  <c r="D1473" i="1"/>
  <c r="C1473" i="1"/>
  <c r="D1472" i="1"/>
  <c r="J1472" i="1" s="1"/>
  <c r="C1472" i="1"/>
  <c r="D1471" i="1"/>
  <c r="C1471" i="1"/>
  <c r="J1471" i="1" s="1"/>
  <c r="H1470" i="1"/>
  <c r="D1470" i="1"/>
  <c r="C1470" i="1"/>
  <c r="G1470" i="1" s="1"/>
  <c r="H1469" i="1"/>
  <c r="G1469" i="1"/>
  <c r="D1469" i="1"/>
  <c r="C1469" i="1"/>
  <c r="G1468" i="1"/>
  <c r="D1468" i="1"/>
  <c r="J1468" i="1" s="1"/>
  <c r="C1468" i="1"/>
  <c r="H1468" i="1" s="1"/>
  <c r="I1468" i="1" s="1"/>
  <c r="D1467" i="1"/>
  <c r="C1467" i="1"/>
  <c r="J1467" i="1" s="1"/>
  <c r="D1466" i="1"/>
  <c r="J1466" i="1" s="1"/>
  <c r="C1466" i="1"/>
  <c r="H1465" i="1"/>
  <c r="G1465" i="1"/>
  <c r="I1465" i="1" s="1"/>
  <c r="D1465" i="1"/>
  <c r="C1465" i="1"/>
  <c r="J1464" i="1"/>
  <c r="D1464" i="1"/>
  <c r="G1464" i="1" s="1"/>
  <c r="C1464" i="1"/>
  <c r="D1463" i="1"/>
  <c r="C1463" i="1"/>
  <c r="J1463" i="1" s="1"/>
  <c r="D1462" i="1"/>
  <c r="J1462" i="1" s="1"/>
  <c r="C1462" i="1"/>
  <c r="D1461" i="1"/>
  <c r="C1461" i="1"/>
  <c r="H1461" i="1" s="1"/>
  <c r="D1460" i="1"/>
  <c r="H1460" i="1" s="1"/>
  <c r="C1460" i="1"/>
  <c r="J1459" i="1"/>
  <c r="G1459" i="1"/>
  <c r="I1459" i="1" s="1"/>
  <c r="D1459" i="1"/>
  <c r="C1459" i="1"/>
  <c r="H1459" i="1" s="1"/>
  <c r="D1458" i="1"/>
  <c r="C1458" i="1"/>
  <c r="J1458" i="1" s="1"/>
  <c r="D1457" i="1"/>
  <c r="C1457" i="1"/>
  <c r="H1457" i="1" s="1"/>
  <c r="G1456" i="1"/>
  <c r="D1456" i="1"/>
  <c r="C1456" i="1"/>
  <c r="J1456" i="1" s="1"/>
  <c r="J1455" i="1"/>
  <c r="G1455" i="1"/>
  <c r="D1455" i="1"/>
  <c r="C1455" i="1"/>
  <c r="D1454" i="1"/>
  <c r="H1454" i="1" s="1"/>
  <c r="C1454" i="1"/>
  <c r="C1453" i="1"/>
  <c r="H1452" i="1"/>
  <c r="G1452" i="1"/>
  <c r="I1452" i="1" s="1"/>
  <c r="D1452" i="1"/>
  <c r="C1452" i="1"/>
  <c r="J1451" i="1"/>
  <c r="D1451" i="1"/>
  <c r="G1451" i="1" s="1"/>
  <c r="C1451" i="1"/>
  <c r="D1450" i="1"/>
  <c r="C1450" i="1"/>
  <c r="J1450" i="1" s="1"/>
  <c r="D1449" i="1"/>
  <c r="H1449" i="1" s="1"/>
  <c r="C1449" i="1"/>
  <c r="G1448" i="1"/>
  <c r="D1448" i="1"/>
  <c r="C1448" i="1"/>
  <c r="J1447" i="1"/>
  <c r="I1447" i="1"/>
  <c r="G1447" i="1"/>
  <c r="D1447" i="1"/>
  <c r="H1447" i="1" s="1"/>
  <c r="C1447" i="1"/>
  <c r="D1446" i="1"/>
  <c r="C1446" i="1"/>
  <c r="J1446" i="1" s="1"/>
  <c r="D1445" i="1"/>
  <c r="C1445" i="1"/>
  <c r="G1445" i="1" s="1"/>
  <c r="D1444" i="1"/>
  <c r="C1444" i="1"/>
  <c r="J1444" i="1" s="1"/>
  <c r="D1443" i="1"/>
  <c r="C1443" i="1"/>
  <c r="D1442" i="1"/>
  <c r="G1442" i="1" s="1"/>
  <c r="C1442" i="1"/>
  <c r="H1442" i="1" s="1"/>
  <c r="H1441" i="1"/>
  <c r="I1441" i="1" s="1"/>
  <c r="D1441" i="1"/>
  <c r="C1441" i="1"/>
  <c r="G1441" i="1" s="1"/>
  <c r="G1440" i="1"/>
  <c r="D1440" i="1"/>
  <c r="C1440" i="1"/>
  <c r="J1439" i="1"/>
  <c r="D1439" i="1"/>
  <c r="C1439" i="1"/>
  <c r="G1439" i="1" s="1"/>
  <c r="D1438" i="1"/>
  <c r="C1438" i="1"/>
  <c r="D1437" i="1"/>
  <c r="C1437" i="1"/>
  <c r="H1437" i="1" s="1"/>
  <c r="H1434" i="1"/>
  <c r="D1434" i="1"/>
  <c r="C1434" i="1"/>
  <c r="G1434" i="1" s="1"/>
  <c r="D1433" i="1"/>
  <c r="C1433" i="1"/>
  <c r="D1432" i="1"/>
  <c r="C1432" i="1"/>
  <c r="H1431" i="1"/>
  <c r="D1431" i="1"/>
  <c r="C1431" i="1"/>
  <c r="G1431" i="1" s="1"/>
  <c r="H1430" i="1"/>
  <c r="D1430" i="1"/>
  <c r="C1430" i="1"/>
  <c r="G1430" i="1" s="1"/>
  <c r="D1429" i="1"/>
  <c r="C1429" i="1"/>
  <c r="D1428" i="1"/>
  <c r="C1428" i="1"/>
  <c r="H1428" i="1" s="1"/>
  <c r="D1427" i="1"/>
  <c r="C1427" i="1"/>
  <c r="G1427" i="1" s="1"/>
  <c r="G1426" i="1"/>
  <c r="D1426" i="1"/>
  <c r="C1426" i="1"/>
  <c r="H1426" i="1" s="1"/>
  <c r="G1425" i="1"/>
  <c r="D1425" i="1"/>
  <c r="C1425" i="1"/>
  <c r="H1425" i="1" s="1"/>
  <c r="D1424" i="1"/>
  <c r="H1424" i="1" s="1"/>
  <c r="C1424" i="1"/>
  <c r="D1423" i="1"/>
  <c r="D1422" i="1"/>
  <c r="C1422" i="1"/>
  <c r="H1422" i="1" s="1"/>
  <c r="D1421" i="1"/>
  <c r="C1421" i="1"/>
  <c r="G1421" i="1" s="1"/>
  <c r="G1420" i="1"/>
  <c r="D1420" i="1"/>
  <c r="C1420" i="1"/>
  <c r="H1419" i="1"/>
  <c r="G1419" i="1"/>
  <c r="D1419" i="1"/>
  <c r="C1419" i="1"/>
  <c r="D1418" i="1"/>
  <c r="C1418" i="1"/>
  <c r="D1417" i="1"/>
  <c r="C1417" i="1"/>
  <c r="H1417" i="1" s="1"/>
  <c r="D1416" i="1"/>
  <c r="C1416" i="1"/>
  <c r="H1416" i="1" s="1"/>
  <c r="D1415" i="1"/>
  <c r="H1415" i="1" s="1"/>
  <c r="C1415" i="1"/>
  <c r="G1414" i="1"/>
  <c r="D1414" i="1"/>
  <c r="C1414" i="1"/>
  <c r="H1413" i="1"/>
  <c r="G1413" i="1"/>
  <c r="D1413" i="1"/>
  <c r="C1413" i="1"/>
  <c r="H1412" i="1"/>
  <c r="G1412" i="1"/>
  <c r="D1412" i="1"/>
  <c r="C1412" i="1"/>
  <c r="G1411" i="1"/>
  <c r="D1411" i="1"/>
  <c r="C1411" i="1"/>
  <c r="H1411" i="1" s="1"/>
  <c r="H1410" i="1"/>
  <c r="G1410" i="1"/>
  <c r="D1410" i="1"/>
  <c r="C1410" i="1"/>
  <c r="H1409" i="1"/>
  <c r="G1409" i="1"/>
  <c r="D1409" i="1"/>
  <c r="C1409" i="1"/>
  <c r="G1408" i="1"/>
  <c r="D1408" i="1"/>
  <c r="C1408" i="1"/>
  <c r="H1408" i="1" s="1"/>
  <c r="H1407" i="1"/>
  <c r="G1407" i="1"/>
  <c r="D1407" i="1"/>
  <c r="C1407" i="1"/>
  <c r="H1406" i="1"/>
  <c r="G1406" i="1"/>
  <c r="D1406" i="1"/>
  <c r="C1406" i="1"/>
  <c r="G1405" i="1"/>
  <c r="D1405" i="1"/>
  <c r="C1405" i="1"/>
  <c r="H1405" i="1" s="1"/>
  <c r="H1404" i="1"/>
  <c r="G1404" i="1"/>
  <c r="D1404" i="1"/>
  <c r="C1404" i="1"/>
  <c r="H1403" i="1"/>
  <c r="G1403" i="1"/>
  <c r="D1403" i="1"/>
  <c r="C1403" i="1"/>
  <c r="G1402" i="1"/>
  <c r="D1402" i="1"/>
  <c r="C1402" i="1"/>
  <c r="H1402" i="1" s="1"/>
  <c r="H1401" i="1"/>
  <c r="G1401" i="1"/>
  <c r="D1401" i="1"/>
  <c r="C1401" i="1"/>
  <c r="H1400" i="1"/>
  <c r="G1400" i="1"/>
  <c r="D1400" i="1"/>
  <c r="C1400" i="1"/>
  <c r="G1399" i="1"/>
  <c r="D1399" i="1"/>
  <c r="C1399" i="1"/>
  <c r="H1399" i="1" s="1"/>
  <c r="H1398" i="1"/>
  <c r="G1398" i="1"/>
  <c r="D1398" i="1"/>
  <c r="C1398" i="1"/>
  <c r="H1397" i="1"/>
  <c r="G1397" i="1"/>
  <c r="D1397" i="1"/>
  <c r="C1397" i="1"/>
  <c r="G1396" i="1"/>
  <c r="D1396" i="1"/>
  <c r="C1396" i="1"/>
  <c r="H1396" i="1" s="1"/>
  <c r="H1395" i="1"/>
  <c r="G1395" i="1"/>
  <c r="D1395" i="1"/>
  <c r="C1395" i="1"/>
  <c r="H1394" i="1"/>
  <c r="G1394" i="1"/>
  <c r="D1394" i="1"/>
  <c r="C1394" i="1"/>
  <c r="G1393" i="1"/>
  <c r="D1393" i="1"/>
  <c r="C1393" i="1"/>
  <c r="H1393" i="1" s="1"/>
  <c r="H1392" i="1"/>
  <c r="G1392" i="1"/>
  <c r="D1392" i="1"/>
  <c r="C1392" i="1"/>
  <c r="H1391" i="1"/>
  <c r="G1391" i="1"/>
  <c r="D1391" i="1"/>
  <c r="C1391" i="1"/>
  <c r="G1390" i="1"/>
  <c r="D1390" i="1"/>
  <c r="C1390" i="1"/>
  <c r="H1390" i="1" s="1"/>
  <c r="H1389" i="1"/>
  <c r="G1389" i="1"/>
  <c r="D1389" i="1"/>
  <c r="C1389" i="1"/>
  <c r="H1388" i="1"/>
  <c r="G1388" i="1"/>
  <c r="D1388" i="1"/>
  <c r="C1388" i="1"/>
  <c r="G1387" i="1"/>
  <c r="D1387" i="1"/>
  <c r="C1387" i="1"/>
  <c r="H1387" i="1" s="1"/>
  <c r="H1386" i="1"/>
  <c r="G1386" i="1"/>
  <c r="D1386" i="1"/>
  <c r="C1386" i="1"/>
  <c r="H1385" i="1"/>
  <c r="G1385" i="1"/>
  <c r="D1385" i="1"/>
  <c r="C1385" i="1"/>
  <c r="G1384" i="1"/>
  <c r="D1384" i="1"/>
  <c r="C1384" i="1"/>
  <c r="H1384" i="1" s="1"/>
  <c r="H1383" i="1"/>
  <c r="G1383" i="1"/>
  <c r="D1383" i="1"/>
  <c r="C1383" i="1"/>
  <c r="H1382" i="1"/>
  <c r="G1382" i="1"/>
  <c r="D1382" i="1"/>
  <c r="C1382" i="1"/>
  <c r="G1381" i="1"/>
  <c r="D1381" i="1"/>
  <c r="C1381" i="1"/>
  <c r="H1381" i="1" s="1"/>
  <c r="H1380" i="1"/>
  <c r="G1380" i="1"/>
  <c r="D1380" i="1"/>
  <c r="C1380" i="1"/>
  <c r="H1379" i="1"/>
  <c r="G1379" i="1"/>
  <c r="D1379" i="1"/>
  <c r="C1379" i="1"/>
  <c r="G1378" i="1"/>
  <c r="D1378" i="1"/>
  <c r="C1378" i="1"/>
  <c r="H1378" i="1" s="1"/>
  <c r="H1377" i="1"/>
  <c r="G1377" i="1"/>
  <c r="D1377" i="1"/>
  <c r="C1377" i="1"/>
  <c r="H1376" i="1"/>
  <c r="G1376" i="1"/>
  <c r="D1376" i="1"/>
  <c r="C1376" i="1"/>
  <c r="G1375" i="1"/>
  <c r="D1375" i="1"/>
  <c r="C1375" i="1"/>
  <c r="H1375" i="1" s="1"/>
  <c r="H1374" i="1"/>
  <c r="G1374" i="1"/>
  <c r="D1374" i="1"/>
  <c r="C1374" i="1"/>
  <c r="H1373" i="1"/>
  <c r="G1373" i="1"/>
  <c r="D1373" i="1"/>
  <c r="C1373" i="1"/>
  <c r="G1372" i="1"/>
  <c r="D1372" i="1"/>
  <c r="C1372" i="1"/>
  <c r="H1372" i="1" s="1"/>
  <c r="H1371" i="1"/>
  <c r="G1371" i="1"/>
  <c r="D1371" i="1"/>
  <c r="C1371" i="1"/>
  <c r="H1370" i="1"/>
  <c r="G1370" i="1"/>
  <c r="D1370" i="1"/>
  <c r="C1370" i="1"/>
  <c r="G1369" i="1"/>
  <c r="D1369" i="1"/>
  <c r="C1369" i="1"/>
  <c r="H1369" i="1" s="1"/>
  <c r="H1368" i="1"/>
  <c r="G1368" i="1"/>
  <c r="D1368" i="1"/>
  <c r="C1368" i="1"/>
  <c r="H1367" i="1"/>
  <c r="G1367" i="1"/>
  <c r="D1367" i="1"/>
  <c r="C1367" i="1"/>
  <c r="G1366" i="1"/>
  <c r="D1366" i="1"/>
  <c r="C1366" i="1"/>
  <c r="H1366" i="1" s="1"/>
  <c r="H1365" i="1"/>
  <c r="G1365" i="1"/>
  <c r="D1365" i="1"/>
  <c r="C1365" i="1"/>
  <c r="H1364" i="1"/>
  <c r="G1364" i="1"/>
  <c r="D1364" i="1"/>
  <c r="C1364" i="1"/>
  <c r="G1363" i="1"/>
  <c r="D1363" i="1"/>
  <c r="C1363" i="1"/>
  <c r="H1363" i="1" s="1"/>
  <c r="H1362" i="1"/>
  <c r="G1362" i="1"/>
  <c r="D1362" i="1"/>
  <c r="C1362" i="1"/>
  <c r="H1361" i="1"/>
  <c r="G1361" i="1"/>
  <c r="D1361" i="1"/>
  <c r="C1361" i="1"/>
  <c r="G1360" i="1"/>
  <c r="D1360" i="1"/>
  <c r="C1360" i="1"/>
  <c r="H1360" i="1" s="1"/>
  <c r="H1359" i="1"/>
  <c r="G1359" i="1"/>
  <c r="D1359" i="1"/>
  <c r="C1359" i="1"/>
  <c r="H1358" i="1"/>
  <c r="G1358" i="1"/>
  <c r="D1358" i="1"/>
  <c r="C1358" i="1"/>
  <c r="G1357" i="1"/>
  <c r="D1357" i="1"/>
  <c r="C1357" i="1"/>
  <c r="H1357" i="1" s="1"/>
  <c r="H1356" i="1"/>
  <c r="G1356" i="1"/>
  <c r="D1356" i="1"/>
  <c r="C1356" i="1"/>
  <c r="H1355" i="1"/>
  <c r="G1355" i="1"/>
  <c r="D1355" i="1"/>
  <c r="C1355" i="1"/>
  <c r="G1354" i="1"/>
  <c r="D1354" i="1"/>
  <c r="C1354" i="1"/>
  <c r="H1354" i="1" s="1"/>
  <c r="H1353" i="1"/>
  <c r="G1353" i="1"/>
  <c r="D1353" i="1"/>
  <c r="C1353" i="1"/>
  <c r="H1352" i="1"/>
  <c r="G1352" i="1"/>
  <c r="D1352" i="1"/>
  <c r="C1352" i="1"/>
  <c r="G1351" i="1"/>
  <c r="D1351" i="1"/>
  <c r="C1351" i="1"/>
  <c r="H1351" i="1" s="1"/>
  <c r="H1350" i="1"/>
  <c r="G1350" i="1"/>
  <c r="D1350" i="1"/>
  <c r="C1350" i="1"/>
  <c r="H1349" i="1"/>
  <c r="G1349" i="1"/>
  <c r="D1349" i="1"/>
  <c r="C1349" i="1"/>
  <c r="G1348" i="1"/>
  <c r="D1348" i="1"/>
  <c r="C1348" i="1"/>
  <c r="H1348" i="1" s="1"/>
  <c r="H1347" i="1"/>
  <c r="G1347" i="1"/>
  <c r="D1347" i="1"/>
  <c r="C1347" i="1"/>
  <c r="H1346" i="1"/>
  <c r="G1346" i="1"/>
  <c r="D1346" i="1"/>
  <c r="C1346" i="1"/>
  <c r="G1345" i="1"/>
  <c r="D1345" i="1"/>
  <c r="C1345" i="1"/>
  <c r="H1345" i="1" s="1"/>
  <c r="H1344" i="1"/>
  <c r="G1344" i="1"/>
  <c r="D1344" i="1"/>
  <c r="C1344" i="1"/>
  <c r="H1343" i="1"/>
  <c r="G1343" i="1"/>
  <c r="D1343" i="1"/>
  <c r="C1343" i="1"/>
  <c r="G1342" i="1"/>
  <c r="D1342" i="1"/>
  <c r="C1342" i="1"/>
  <c r="H1342" i="1" s="1"/>
  <c r="H1341" i="1"/>
  <c r="G1341" i="1"/>
  <c r="D1341" i="1"/>
  <c r="C1341" i="1"/>
  <c r="H1340" i="1"/>
  <c r="G1340" i="1"/>
  <c r="D1340" i="1"/>
  <c r="C1340" i="1"/>
  <c r="G1339" i="1"/>
  <c r="D1339" i="1"/>
  <c r="C1339" i="1"/>
  <c r="H1339" i="1" s="1"/>
  <c r="H1338" i="1"/>
  <c r="G1338" i="1"/>
  <c r="D1338" i="1"/>
  <c r="C1338" i="1"/>
  <c r="H1337" i="1"/>
  <c r="G1337" i="1"/>
  <c r="D1337" i="1"/>
  <c r="C1337" i="1"/>
  <c r="G1336" i="1"/>
  <c r="D1336" i="1"/>
  <c r="C1336" i="1"/>
  <c r="H1336" i="1" s="1"/>
  <c r="H1335" i="1"/>
  <c r="G1335" i="1"/>
  <c r="D1335" i="1"/>
  <c r="C1335" i="1"/>
  <c r="H1334" i="1"/>
  <c r="G1334" i="1"/>
  <c r="D1334" i="1"/>
  <c r="C1334" i="1"/>
  <c r="G1333" i="1"/>
  <c r="D1333" i="1"/>
  <c r="H1333" i="1" s="1"/>
  <c r="C1333" i="1"/>
  <c r="H1332" i="1"/>
  <c r="G1332" i="1"/>
  <c r="D1332" i="1"/>
  <c r="C1332" i="1"/>
  <c r="H1331" i="1"/>
  <c r="G1331" i="1"/>
  <c r="D1331" i="1"/>
  <c r="C1331" i="1"/>
  <c r="G1330" i="1"/>
  <c r="D1330" i="1"/>
  <c r="H1330" i="1" s="1"/>
  <c r="C1330" i="1"/>
  <c r="D1329" i="1"/>
  <c r="H1328" i="1"/>
  <c r="G1328" i="1"/>
  <c r="D1328" i="1"/>
  <c r="C1328" i="1"/>
  <c r="G1327" i="1"/>
  <c r="D1327" i="1"/>
  <c r="H1327" i="1" s="1"/>
  <c r="C1327" i="1"/>
  <c r="H1326" i="1"/>
  <c r="G1326" i="1"/>
  <c r="D1326" i="1"/>
  <c r="C1326" i="1"/>
  <c r="H1325" i="1"/>
  <c r="G1325" i="1"/>
  <c r="D1325" i="1"/>
  <c r="C1325" i="1"/>
  <c r="G1324" i="1"/>
  <c r="D1324" i="1"/>
  <c r="H1324" i="1" s="1"/>
  <c r="C1324" i="1"/>
  <c r="H1323" i="1"/>
  <c r="G1323" i="1"/>
  <c r="D1323" i="1"/>
  <c r="C1323" i="1"/>
  <c r="H1322" i="1"/>
  <c r="G1322" i="1"/>
  <c r="D1322" i="1"/>
  <c r="C1322" i="1"/>
  <c r="G1321" i="1"/>
  <c r="D1321" i="1"/>
  <c r="H1321" i="1" s="1"/>
  <c r="C1321" i="1"/>
  <c r="H1320" i="1"/>
  <c r="G1320" i="1"/>
  <c r="D1320" i="1"/>
  <c r="C1320" i="1"/>
  <c r="H1319" i="1"/>
  <c r="G1319" i="1"/>
  <c r="D1319" i="1"/>
  <c r="C1319" i="1"/>
  <c r="G1318" i="1"/>
  <c r="D1318" i="1"/>
  <c r="H1318" i="1" s="1"/>
  <c r="C1318" i="1"/>
  <c r="H1317" i="1"/>
  <c r="G1317" i="1"/>
  <c r="D1317" i="1"/>
  <c r="C1317" i="1"/>
  <c r="H1316" i="1"/>
  <c r="G1316" i="1"/>
  <c r="D1316" i="1"/>
  <c r="C1316" i="1"/>
  <c r="G1315" i="1"/>
  <c r="D1315" i="1"/>
  <c r="H1315" i="1" s="1"/>
  <c r="C1315" i="1"/>
  <c r="H1314" i="1"/>
  <c r="G1314" i="1"/>
  <c r="D1314" i="1"/>
  <c r="C1314" i="1"/>
  <c r="H1313" i="1"/>
  <c r="G1313" i="1"/>
  <c r="D1313" i="1"/>
  <c r="C1313" i="1"/>
  <c r="G1312" i="1"/>
  <c r="D1312" i="1"/>
  <c r="H1312" i="1" s="1"/>
  <c r="C1312" i="1"/>
  <c r="H1311" i="1"/>
  <c r="G1311" i="1"/>
  <c r="D1311" i="1"/>
  <c r="C1311" i="1"/>
  <c r="H1310" i="1"/>
  <c r="G1310" i="1"/>
  <c r="D1310" i="1"/>
  <c r="C1310" i="1"/>
  <c r="G1309" i="1"/>
  <c r="D1309" i="1"/>
  <c r="H1309" i="1" s="1"/>
  <c r="C1309" i="1"/>
  <c r="H1308" i="1"/>
  <c r="G1308" i="1"/>
  <c r="D1308" i="1"/>
  <c r="C1308" i="1"/>
  <c r="H1307" i="1"/>
  <c r="G1307" i="1"/>
  <c r="D1307" i="1"/>
  <c r="C1307" i="1"/>
  <c r="G1306" i="1"/>
  <c r="D1306" i="1"/>
  <c r="H1306" i="1" s="1"/>
  <c r="C1306" i="1"/>
  <c r="H1305" i="1"/>
  <c r="G1305" i="1"/>
  <c r="D1305" i="1"/>
  <c r="C1305" i="1"/>
  <c r="H1304" i="1"/>
  <c r="G1304" i="1"/>
  <c r="D1304" i="1"/>
  <c r="C1304" i="1"/>
  <c r="G1303" i="1"/>
  <c r="D1303" i="1"/>
  <c r="H1303" i="1" s="1"/>
  <c r="C1303" i="1"/>
  <c r="H1302" i="1"/>
  <c r="G1302" i="1"/>
  <c r="D1302" i="1"/>
  <c r="C1302" i="1"/>
  <c r="H1301" i="1"/>
  <c r="G1301" i="1"/>
  <c r="D1301" i="1"/>
  <c r="C1301" i="1"/>
  <c r="G1300" i="1"/>
  <c r="D1300" i="1"/>
  <c r="H1300" i="1" s="1"/>
  <c r="C1300" i="1"/>
  <c r="D1299" i="1"/>
  <c r="H1298" i="1"/>
  <c r="G1298" i="1"/>
  <c r="D1298" i="1"/>
  <c r="C1298" i="1"/>
  <c r="G1297" i="1"/>
  <c r="D1297" i="1"/>
  <c r="H1297" i="1" s="1"/>
  <c r="C1297" i="1"/>
  <c r="H1296" i="1"/>
  <c r="G1296" i="1"/>
  <c r="D1296" i="1"/>
  <c r="C1296" i="1"/>
  <c r="H1295" i="1"/>
  <c r="G1295" i="1"/>
  <c r="D1295" i="1"/>
  <c r="C1295" i="1"/>
  <c r="G1294" i="1"/>
  <c r="D1294" i="1"/>
  <c r="H1294" i="1" s="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C1266" i="1"/>
  <c r="G1266" i="1" s="1"/>
  <c r="H1265" i="1"/>
  <c r="G1265" i="1"/>
  <c r="D1265" i="1"/>
  <c r="C1265" i="1"/>
  <c r="D1264" i="1"/>
  <c r="H1264" i="1" s="1"/>
  <c r="C1264" i="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D1241" i="1"/>
  <c r="C1241" i="1"/>
  <c r="D1240" i="1"/>
  <c r="C1240" i="1"/>
  <c r="H1240" i="1" s="1"/>
  <c r="H1239" i="1"/>
  <c r="G1239" i="1"/>
  <c r="D1239" i="1"/>
  <c r="C1239" i="1"/>
  <c r="H1238" i="1"/>
  <c r="G1238" i="1"/>
  <c r="D1238" i="1"/>
  <c r="C1238" i="1"/>
  <c r="D1237" i="1"/>
  <c r="C1237" i="1"/>
  <c r="D1236" i="1"/>
  <c r="C1236" i="1"/>
  <c r="H1236" i="1" s="1"/>
  <c r="D1235" i="1"/>
  <c r="H1234" i="1"/>
  <c r="G1234" i="1"/>
  <c r="D1234" i="1"/>
  <c r="C1234" i="1"/>
  <c r="H1233" i="1"/>
  <c r="G1233" i="1"/>
  <c r="D1233" i="1"/>
  <c r="C1233" i="1"/>
  <c r="D1232" i="1"/>
  <c r="H1232" i="1" s="1"/>
  <c r="C1232" i="1"/>
  <c r="G1232" i="1" s="1"/>
  <c r="H1231" i="1"/>
  <c r="G1231" i="1"/>
  <c r="D1231" i="1"/>
  <c r="C1231" i="1"/>
  <c r="H1230" i="1"/>
  <c r="G1230" i="1"/>
  <c r="D1230" i="1"/>
  <c r="C1230" i="1"/>
  <c r="D1229" i="1"/>
  <c r="C1229" i="1"/>
  <c r="H1228" i="1"/>
  <c r="G1228" i="1"/>
  <c r="D1228" i="1"/>
  <c r="C1228" i="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H1218" i="1" s="1"/>
  <c r="D1217" i="1"/>
  <c r="C1217" i="1"/>
  <c r="H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G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6" i="1" s="1"/>
  <c r="H1055" i="1"/>
  <c r="G1055" i="1"/>
  <c r="D1055" i="1"/>
  <c r="C1055"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G1048" i="1" s="1"/>
  <c r="C1048" i="1"/>
  <c r="D1047" i="1"/>
  <c r="H1045" i="1"/>
  <c r="G1045" i="1"/>
  <c r="D1045" i="1"/>
  <c r="C1045" i="1"/>
  <c r="H1044" i="1"/>
  <c r="G1044" i="1"/>
  <c r="D1044" i="1"/>
  <c r="C1044" i="1"/>
  <c r="H1043" i="1"/>
  <c r="G1043" i="1"/>
  <c r="D1043" i="1"/>
  <c r="C1043" i="1"/>
  <c r="D1042" i="1"/>
  <c r="H1042" i="1" s="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G1033" i="1" s="1"/>
  <c r="H1032" i="1"/>
  <c r="D1032" i="1"/>
  <c r="G1032" i="1" s="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1" i="1"/>
  <c r="G1011" i="1"/>
  <c r="D1011" i="1"/>
  <c r="C1011" i="1"/>
  <c r="H1010" i="1"/>
  <c r="G1010" i="1"/>
  <c r="D1010" i="1"/>
  <c r="C1010" i="1"/>
  <c r="H1009" i="1"/>
  <c r="G1009" i="1"/>
  <c r="D1009" i="1"/>
  <c r="C1009" i="1"/>
  <c r="D1008" i="1"/>
  <c r="C1008" i="1"/>
  <c r="D1007" i="1"/>
  <c r="C1007" i="1"/>
  <c r="D1006" i="1"/>
  <c r="C1006" i="1"/>
  <c r="H1006" i="1" s="1"/>
  <c r="H1005" i="1"/>
  <c r="G1005" i="1"/>
  <c r="D1005" i="1"/>
  <c r="C1005" i="1"/>
  <c r="D1004" i="1"/>
  <c r="C1004" i="1"/>
  <c r="D1003" i="1"/>
  <c r="C1003" i="1"/>
  <c r="D1002" i="1"/>
  <c r="C1002" i="1"/>
  <c r="D1001" i="1"/>
  <c r="C1001" i="1"/>
  <c r="D1000" i="1"/>
  <c r="C1000" i="1"/>
  <c r="H1000" i="1" s="1"/>
  <c r="D999" i="1"/>
  <c r="C999" i="1"/>
  <c r="H999" i="1" s="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D988" i="1"/>
  <c r="C988" i="1"/>
  <c r="H987" i="1"/>
  <c r="G987" i="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G718" i="1" s="1"/>
  <c r="C718" i="1"/>
  <c r="D717" i="1"/>
  <c r="G717" i="1" s="1"/>
  <c r="C717" i="1"/>
  <c r="D716" i="1"/>
  <c r="C716" i="1"/>
  <c r="D715" i="1"/>
  <c r="G715" i="1" s="1"/>
  <c r="C715" i="1"/>
  <c r="D714" i="1"/>
  <c r="H714" i="1" s="1"/>
  <c r="C714" i="1"/>
  <c r="D713" i="1"/>
  <c r="H713" i="1" s="1"/>
  <c r="C713" i="1"/>
  <c r="D712" i="1"/>
  <c r="G712" i="1" s="1"/>
  <c r="C712" i="1"/>
  <c r="H712" i="1" s="1"/>
  <c r="D711" i="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C688" i="1"/>
  <c r="G688" i="1" s="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D643" i="1"/>
  <c r="G643" i="1" s="1"/>
  <c r="C643" i="1"/>
  <c r="H643" i="1" s="1"/>
  <c r="D642" i="1"/>
  <c r="G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C411"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H372" i="1"/>
  <c r="G372" i="1"/>
  <c r="D372" i="1"/>
  <c r="C372" i="1"/>
  <c r="D371" i="1"/>
  <c r="C371" i="1"/>
  <c r="D370" i="1"/>
  <c r="C370" i="1"/>
  <c r="H370" i="1" s="1"/>
  <c r="H369" i="1"/>
  <c r="G369" i="1"/>
  <c r="D369" i="1"/>
  <c r="C369" i="1"/>
  <c r="H368" i="1"/>
  <c r="G368" i="1"/>
  <c r="D368" i="1"/>
  <c r="C368" i="1"/>
  <c r="D367" i="1"/>
  <c r="C367" i="1"/>
  <c r="H367" i="1" s="1"/>
  <c r="H366" i="1"/>
  <c r="G366" i="1"/>
  <c r="D366" i="1"/>
  <c r="C366" i="1"/>
  <c r="D365" i="1"/>
  <c r="H365" i="1" s="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G290" i="1"/>
  <c r="D290" i="1"/>
  <c r="H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D263" i="1"/>
  <c r="C263" i="1"/>
  <c r="H263" i="1" s="1"/>
  <c r="H262" i="1"/>
  <c r="G262" i="1"/>
  <c r="D262" i="1"/>
  <c r="C262" i="1"/>
  <c r="D261" i="1"/>
  <c r="H261" i="1" s="1"/>
  <c r="C261" i="1"/>
  <c r="D260" i="1"/>
  <c r="D259" i="1"/>
  <c r="H258" i="1"/>
  <c r="G258" i="1"/>
  <c r="D258" i="1"/>
  <c r="C258" i="1"/>
  <c r="H257" i="1"/>
  <c r="G257" i="1"/>
  <c r="D257" i="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H210" i="1"/>
  <c r="G210" i="1"/>
  <c r="D210" i="1"/>
  <c r="C210" i="1"/>
  <c r="D209" i="1"/>
  <c r="C209"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C189" i="1"/>
  <c r="D188" i="1"/>
  <c r="H188" i="1" s="1"/>
  <c r="C188" i="1"/>
  <c r="D187" i="1"/>
  <c r="C187" i="1"/>
  <c r="D186" i="1"/>
  <c r="C186" i="1"/>
  <c r="D185" i="1"/>
  <c r="H185" i="1" s="1"/>
  <c r="C185" i="1"/>
  <c r="D184" i="1"/>
  <c r="C184" i="1"/>
  <c r="H183" i="1"/>
  <c r="G183" i="1"/>
  <c r="D183" i="1"/>
  <c r="C183" i="1"/>
  <c r="D182" i="1"/>
  <c r="C182" i="1"/>
  <c r="D181" i="1"/>
  <c r="C181" i="1"/>
  <c r="D180" i="1"/>
  <c r="G180" i="1" s="1"/>
  <c r="C180" i="1"/>
  <c r="H179" i="1"/>
  <c r="D179" i="1"/>
  <c r="C179" i="1"/>
  <c r="D178" i="1"/>
  <c r="H178" i="1" s="1"/>
  <c r="C178" i="1"/>
  <c r="D177" i="1"/>
  <c r="H177" i="1" s="1"/>
  <c r="C177" i="1"/>
  <c r="H176" i="1"/>
  <c r="D176" i="1"/>
  <c r="G176" i="1" s="1"/>
  <c r="C176" i="1"/>
  <c r="D175" i="1"/>
  <c r="C175" i="1"/>
  <c r="D174" i="1"/>
  <c r="H174" i="1" s="1"/>
  <c r="C174" i="1"/>
  <c r="D173" i="1"/>
  <c r="C173" i="1"/>
  <c r="D172" i="1"/>
  <c r="H172" i="1" s="1"/>
  <c r="C172" i="1"/>
  <c r="H171" i="1"/>
  <c r="G171" i="1"/>
  <c r="D171" i="1"/>
  <c r="C171" i="1"/>
  <c r="D170" i="1"/>
  <c r="C170" i="1"/>
  <c r="D169" i="1"/>
  <c r="C169" i="1"/>
  <c r="D168" i="1"/>
  <c r="H168" i="1" s="1"/>
  <c r="C168" i="1"/>
  <c r="D167" i="1"/>
  <c r="G167" i="1" s="1"/>
  <c r="C167" i="1"/>
  <c r="D166" i="1"/>
  <c r="C166" i="1"/>
  <c r="C165" i="1"/>
  <c r="H164" i="1"/>
  <c r="G164" i="1"/>
  <c r="D164" i="1"/>
  <c r="C164" i="1"/>
  <c r="D163" i="1"/>
  <c r="C163" i="1"/>
  <c r="D162" i="1"/>
  <c r="H162" i="1" s="1"/>
  <c r="C162" i="1"/>
  <c r="D161" i="1"/>
  <c r="C161" i="1"/>
  <c r="D160" i="1"/>
  <c r="C160" i="1"/>
  <c r="H158" i="1"/>
  <c r="G158" i="1"/>
  <c r="D158" i="1"/>
  <c r="C158" i="1"/>
  <c r="D157" i="1"/>
  <c r="C157" i="1"/>
  <c r="H156" i="1"/>
  <c r="G156" i="1"/>
  <c r="D156" i="1"/>
  <c r="C156" i="1"/>
  <c r="C155" i="1"/>
  <c r="D154" i="1"/>
  <c r="C154" i="1"/>
  <c r="H154" i="1" s="1"/>
  <c r="H153" i="1"/>
  <c r="G153" i="1"/>
  <c r="D153" i="1"/>
  <c r="C153" i="1"/>
  <c r="D152" i="1"/>
  <c r="C152" i="1"/>
  <c r="D151" i="1"/>
  <c r="C151" i="1"/>
  <c r="D150" i="1"/>
  <c r="H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D129" i="1"/>
  <c r="H128" i="1"/>
  <c r="G128" i="1"/>
  <c r="D128" i="1"/>
  <c r="C128" i="1"/>
  <c r="H127" i="1"/>
  <c r="G127" i="1"/>
  <c r="D127" i="1"/>
  <c r="C127" i="1"/>
  <c r="H126" i="1"/>
  <c r="G126" i="1"/>
  <c r="D126" i="1"/>
  <c r="C126" i="1"/>
  <c r="D125" i="1"/>
  <c r="C125" i="1"/>
  <c r="H125" i="1" s="1"/>
  <c r="D124" i="1"/>
  <c r="C124" i="1"/>
  <c r="D123" i="1"/>
  <c r="C123"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C81" i="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C70" i="1"/>
  <c r="H69" i="1"/>
  <c r="G69" i="1"/>
  <c r="D69" i="1"/>
  <c r="C69" i="1"/>
  <c r="H68" i="1"/>
  <c r="G68" i="1"/>
  <c r="D68" i="1"/>
  <c r="C68" i="1"/>
  <c r="H67" i="1"/>
  <c r="G67" i="1"/>
  <c r="D67" i="1"/>
  <c r="C67" i="1"/>
  <c r="H66" i="1"/>
  <c r="G66" i="1"/>
  <c r="D66" i="1"/>
  <c r="C66" i="1"/>
  <c r="D65" i="1"/>
  <c r="H65" i="1" s="1"/>
  <c r="C65" i="1"/>
  <c r="D64" i="1"/>
  <c r="C64" i="1"/>
  <c r="H63" i="1"/>
  <c r="G63" i="1"/>
  <c r="D63" i="1"/>
  <c r="C63" i="1"/>
  <c r="H62" i="1"/>
  <c r="G62" i="1"/>
  <c r="D62" i="1"/>
  <c r="C62"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D51" i="1"/>
  <c r="C51" i="1"/>
  <c r="H51" i="1" s="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405" i="1" l="1"/>
  <c r="E26" i="9"/>
  <c r="H717" i="1"/>
  <c r="J1460" i="1"/>
  <c r="E284" i="9"/>
  <c r="B284" i="9" s="1"/>
  <c r="H1138" i="1"/>
  <c r="G1264" i="1"/>
  <c r="H1241" i="1"/>
  <c r="H1237" i="1"/>
  <c r="H1229" i="1"/>
  <c r="F250" i="5"/>
  <c r="E280" i="9"/>
  <c r="B280" i="9" s="1"/>
  <c r="H1227" i="1"/>
  <c r="E245" i="5"/>
  <c r="D1222" i="1" s="1"/>
  <c r="H1223" i="1"/>
  <c r="H1224" i="1"/>
  <c r="G1165" i="1"/>
  <c r="H1155" i="1"/>
  <c r="G1141" i="1"/>
  <c r="H1064" i="1"/>
  <c r="H1062" i="1"/>
  <c r="H1054" i="1"/>
  <c r="H1048" i="1"/>
  <c r="F70" i="5"/>
  <c r="G1041" i="1"/>
  <c r="G1042" i="1"/>
  <c r="H1012" i="1"/>
  <c r="H1007" i="1"/>
  <c r="H1008" i="1"/>
  <c r="F29" i="5"/>
  <c r="E12" i="5"/>
  <c r="D990" i="1" s="1"/>
  <c r="H1004" i="1"/>
  <c r="H1003" i="1"/>
  <c r="H1002" i="1"/>
  <c r="H1001" i="1"/>
  <c r="H997" i="1"/>
  <c r="H998" i="1"/>
  <c r="F19" i="5"/>
  <c r="H988" i="1"/>
  <c r="G1480" i="1"/>
  <c r="H1576" i="1"/>
  <c r="G1503" i="1"/>
  <c r="H1481" i="1"/>
  <c r="G1481" i="1"/>
  <c r="C1483" i="1"/>
  <c r="H1484" i="1"/>
  <c r="E46" i="9"/>
  <c r="B46" i="9" s="1"/>
  <c r="G719" i="1"/>
  <c r="H718" i="1"/>
  <c r="H716" i="1"/>
  <c r="H715" i="1"/>
  <c r="G714" i="1"/>
  <c r="G713" i="1"/>
  <c r="E42" i="9"/>
  <c r="B42" i="9" s="1"/>
  <c r="H711" i="1"/>
  <c r="G710" i="1"/>
  <c r="E39" i="9"/>
  <c r="B39" i="9" s="1"/>
  <c r="G709" i="1"/>
  <c r="G705" i="1"/>
  <c r="H687" i="1"/>
  <c r="E22" i="9"/>
  <c r="B22" i="9" s="1"/>
  <c r="E274" i="9"/>
  <c r="B274" i="9" s="1"/>
  <c r="H644" i="1"/>
  <c r="H645" i="1"/>
  <c r="H642" i="1"/>
  <c r="F652" i="4"/>
  <c r="E29" i="9"/>
  <c r="B29" i="9" s="1"/>
  <c r="F68" i="4"/>
  <c r="G405" i="1"/>
  <c r="E643" i="4"/>
  <c r="D637" i="1" s="1"/>
  <c r="H412" i="1"/>
  <c r="F416" i="4"/>
  <c r="D412" i="1"/>
  <c r="G412" i="1" s="1"/>
  <c r="H371" i="1"/>
  <c r="F369" i="4"/>
  <c r="E363" i="4"/>
  <c r="D358" i="1" s="1"/>
  <c r="G365" i="1"/>
  <c r="H306" i="1"/>
  <c r="G306" i="1"/>
  <c r="G321" i="1"/>
  <c r="G322" i="1"/>
  <c r="H291" i="1"/>
  <c r="F418" i="4"/>
  <c r="E273" i="9"/>
  <c r="B273" i="9" s="1"/>
  <c r="H411" i="1"/>
  <c r="H288" i="1"/>
  <c r="G261" i="1"/>
  <c r="E69" i="9"/>
  <c r="B69" i="9" s="1"/>
  <c r="F263" i="4"/>
  <c r="F226" i="9"/>
  <c r="B226" i="9" s="1"/>
  <c r="G256" i="1"/>
  <c r="E225" i="9"/>
  <c r="B225" i="9" s="1"/>
  <c r="G248" i="1"/>
  <c r="H209" i="1"/>
  <c r="H208" i="1"/>
  <c r="E196" i="4"/>
  <c r="D192" i="1" s="1"/>
  <c r="H206" i="1"/>
  <c r="G191" i="1"/>
  <c r="H189" i="1"/>
  <c r="G188" i="1"/>
  <c r="H187" i="1"/>
  <c r="H186" i="1"/>
  <c r="F222" i="9"/>
  <c r="B222" i="9" s="1"/>
  <c r="F188" i="4"/>
  <c r="G185" i="1"/>
  <c r="F221" i="9"/>
  <c r="B221" i="9" s="1"/>
  <c r="E45" i="9"/>
  <c r="B45" i="9" s="1"/>
  <c r="H184" i="1"/>
  <c r="F220" i="9"/>
  <c r="B220" i="9" s="1"/>
  <c r="H182" i="1"/>
  <c r="E44" i="9"/>
  <c r="B44" i="9" s="1"/>
  <c r="H181" i="1"/>
  <c r="E43" i="9"/>
  <c r="B43" i="9" s="1"/>
  <c r="H180" i="1"/>
  <c r="F218" i="9"/>
  <c r="B218" i="9" s="1"/>
  <c r="G179" i="1"/>
  <c r="G178" i="1"/>
  <c r="E41" i="9"/>
  <c r="B41" i="9" s="1"/>
  <c r="G177" i="1"/>
  <c r="H175" i="1"/>
  <c r="F177" i="4"/>
  <c r="H173" i="1"/>
  <c r="G174" i="1"/>
  <c r="G168" i="1"/>
  <c r="G172" i="1"/>
  <c r="H170" i="1"/>
  <c r="H169" i="1"/>
  <c r="H167" i="1"/>
  <c r="G165" i="1"/>
  <c r="E163" i="4"/>
  <c r="D159" i="1" s="1"/>
  <c r="H166" i="1"/>
  <c r="F169" i="4"/>
  <c r="H163" i="1"/>
  <c r="E40" i="9"/>
  <c r="B40" i="9" s="1"/>
  <c r="G162" i="1"/>
  <c r="H160" i="1"/>
  <c r="H161" i="1"/>
  <c r="F164" i="4"/>
  <c r="H155" i="1"/>
  <c r="E152" i="4"/>
  <c r="D148" i="1" s="1"/>
  <c r="H157" i="1"/>
  <c r="F159" i="4"/>
  <c r="H152" i="1"/>
  <c r="H151" i="1"/>
  <c r="F153" i="4"/>
  <c r="G150" i="1"/>
  <c r="H149" i="1"/>
  <c r="H131" i="1"/>
  <c r="F133" i="4"/>
  <c r="H124" i="1"/>
  <c r="F128" i="4"/>
  <c r="H123" i="1"/>
  <c r="H121" i="1"/>
  <c r="H122" i="1"/>
  <c r="F125" i="4"/>
  <c r="F216" i="9"/>
  <c r="B216" i="9" s="1"/>
  <c r="G113" i="1"/>
  <c r="E37" i="9"/>
  <c r="B37" i="9" s="1"/>
  <c r="H83" i="1"/>
  <c r="H81" i="1"/>
  <c r="H79" i="1"/>
  <c r="F82" i="4"/>
  <c r="E50" i="4"/>
  <c r="D46" i="1" s="1"/>
  <c r="H70" i="1"/>
  <c r="G71" i="1"/>
  <c r="E33" i="9"/>
  <c r="B33" i="9" s="1"/>
  <c r="F74" i="4"/>
  <c r="H64" i="1"/>
  <c r="G65" i="1"/>
  <c r="G53" i="1"/>
  <c r="F54" i="4"/>
  <c r="H50" i="1"/>
  <c r="H71" i="1"/>
  <c r="G1460" i="1"/>
  <c r="I1460" i="1" s="1"/>
  <c r="D5" i="7"/>
  <c r="D1453" i="1"/>
  <c r="G1453" i="1" s="1"/>
  <c r="E5" i="7"/>
  <c r="G297" i="9" s="1"/>
  <c r="E297" i="9" s="1"/>
  <c r="G1454" i="1"/>
  <c r="G1241" i="1"/>
  <c r="G1240" i="1"/>
  <c r="F258" i="5"/>
  <c r="C1235" i="1"/>
  <c r="G1237" i="1"/>
  <c r="G1236" i="1"/>
  <c r="D245" i="5"/>
  <c r="G1229" i="1"/>
  <c r="G1227" i="1"/>
  <c r="F245" i="5"/>
  <c r="C1222" i="1"/>
  <c r="F246" i="5"/>
  <c r="G1223" i="1"/>
  <c r="G1224" i="1"/>
  <c r="G1218" i="1"/>
  <c r="H1216" i="1"/>
  <c r="G1216" i="1"/>
  <c r="G1217" i="1"/>
  <c r="F239" i="5"/>
  <c r="G1156" i="1"/>
  <c r="G1064" i="1"/>
  <c r="G1054" i="1"/>
  <c r="D69" i="5"/>
  <c r="C1047" i="1" s="1"/>
  <c r="C1030" i="1"/>
  <c r="G1012" i="1"/>
  <c r="G1007" i="1"/>
  <c r="G1008" i="1"/>
  <c r="G1006" i="1"/>
  <c r="G1004" i="1"/>
  <c r="G1003" i="1"/>
  <c r="G1002" i="1"/>
  <c r="G1001" i="1"/>
  <c r="G1000" i="1"/>
  <c r="G999" i="1"/>
  <c r="G997" i="1"/>
  <c r="G998" i="1"/>
  <c r="H986" i="1"/>
  <c r="G986" i="1"/>
  <c r="G988" i="1"/>
  <c r="G716" i="1"/>
  <c r="G711" i="1"/>
  <c r="G687" i="1"/>
  <c r="G644" i="1"/>
  <c r="G645" i="1"/>
  <c r="D644" i="4"/>
  <c r="G411" i="1"/>
  <c r="C373" i="1"/>
  <c r="G374" i="1"/>
  <c r="C364" i="1"/>
  <c r="H364" i="1" s="1"/>
  <c r="G371" i="1"/>
  <c r="G370" i="1"/>
  <c r="G367" i="1"/>
  <c r="G364" i="1"/>
  <c r="D363" i="4"/>
  <c r="G291" i="1"/>
  <c r="G288" i="1"/>
  <c r="G263" i="1"/>
  <c r="G209" i="1"/>
  <c r="G208" i="1"/>
  <c r="G206" i="1"/>
  <c r="G207" i="1"/>
  <c r="G189" i="1"/>
  <c r="G187" i="1"/>
  <c r="G186" i="1"/>
  <c r="G184" i="1"/>
  <c r="G182" i="1"/>
  <c r="G181" i="1"/>
  <c r="G175" i="1"/>
  <c r="G173" i="1"/>
  <c r="G170" i="1"/>
  <c r="G169" i="1"/>
  <c r="H165" i="1"/>
  <c r="D163" i="4"/>
  <c r="G166" i="1"/>
  <c r="G163" i="1"/>
  <c r="G160" i="1"/>
  <c r="G161" i="1"/>
  <c r="G157" i="1"/>
  <c r="G155" i="1"/>
  <c r="G154" i="1"/>
  <c r="F217" i="9"/>
  <c r="B217" i="9" s="1"/>
  <c r="G152" i="1"/>
  <c r="G151" i="1"/>
  <c r="G149" i="1"/>
  <c r="C129" i="1"/>
  <c r="C130" i="1"/>
  <c r="G125" i="1"/>
  <c r="G124" i="1"/>
  <c r="G123" i="1"/>
  <c r="G122" i="1"/>
  <c r="D124" i="4"/>
  <c r="G121" i="1"/>
  <c r="F83" i="4"/>
  <c r="G83" i="1"/>
  <c r="G79" i="1"/>
  <c r="G81" i="1"/>
  <c r="G70" i="1"/>
  <c r="G64" i="1"/>
  <c r="G51" i="1"/>
  <c r="G50" i="1"/>
  <c r="D3" i="1"/>
  <c r="I1442" i="1"/>
  <c r="D211" i="1"/>
  <c r="H198" i="1"/>
  <c r="G198" i="1"/>
  <c r="H1432" i="1"/>
  <c r="G1432" i="1"/>
  <c r="G1504" i="1"/>
  <c r="H1580" i="1"/>
  <c r="F112" i="4"/>
  <c r="D106" i="4"/>
  <c r="C19" i="1"/>
  <c r="C61" i="1"/>
  <c r="C220" i="1"/>
  <c r="C259" i="1"/>
  <c r="C391" i="1"/>
  <c r="C478" i="1"/>
  <c r="H1414" i="1"/>
  <c r="G1417" i="1"/>
  <c r="G1428" i="1"/>
  <c r="J1440" i="1"/>
  <c r="H1445" i="1"/>
  <c r="J1448" i="1"/>
  <c r="G1450" i="1"/>
  <c r="G1458" i="1"/>
  <c r="G1463" i="1"/>
  <c r="G1500" i="1"/>
  <c r="G1513" i="1"/>
  <c r="H1536" i="1"/>
  <c r="G1541" i="1"/>
  <c r="H1560" i="1"/>
  <c r="G1565" i="1"/>
  <c r="D152" i="4"/>
  <c r="D515" i="4"/>
  <c r="D346" i="1"/>
  <c r="G1418" i="1"/>
  <c r="H1421" i="1"/>
  <c r="G1433" i="1"/>
  <c r="G1443" i="1"/>
  <c r="J1445" i="1"/>
  <c r="H1450" i="1"/>
  <c r="H1458" i="1"/>
  <c r="H1463" i="1"/>
  <c r="H1466" i="1"/>
  <c r="G1471" i="1"/>
  <c r="I1471" i="1" s="1"/>
  <c r="G1476" i="1"/>
  <c r="I1476" i="1" s="1"/>
  <c r="F202" i="4"/>
  <c r="F264" i="4"/>
  <c r="E459" i="4"/>
  <c r="D453" i="1" s="1"/>
  <c r="H1429" i="1"/>
  <c r="G1429" i="1"/>
  <c r="I1440" i="1"/>
  <c r="H1471" i="1"/>
  <c r="H1476" i="1"/>
  <c r="H1479" i="1"/>
  <c r="G1479" i="1"/>
  <c r="I1479" i="1" s="1"/>
  <c r="G1415" i="1"/>
  <c r="H1418" i="1"/>
  <c r="H1433" i="1"/>
  <c r="G1437" i="1"/>
  <c r="H1440" i="1"/>
  <c r="H1443" i="1"/>
  <c r="H1448" i="1"/>
  <c r="I1448" i="1" s="1"/>
  <c r="H1451" i="1"/>
  <c r="I1451" i="1" s="1"/>
  <c r="H1456" i="1"/>
  <c r="I1456" i="1" s="1"/>
  <c r="H1464" i="1"/>
  <c r="I1464" i="1" s="1"/>
  <c r="G1466" i="1"/>
  <c r="I1466" i="1" s="1"/>
  <c r="H1474" i="1"/>
  <c r="I1474" i="1" s="1"/>
  <c r="G1492" i="1"/>
  <c r="G1501" i="1"/>
  <c r="G1528" i="1"/>
  <c r="H1572" i="1"/>
  <c r="G1577" i="1"/>
  <c r="F134" i="4"/>
  <c r="D421" i="4"/>
  <c r="C215" i="1"/>
  <c r="C260" i="1"/>
  <c r="C269" i="1"/>
  <c r="G1422" i="1"/>
  <c r="G1446" i="1"/>
  <c r="I1446" i="1" s="1"/>
  <c r="G1461" i="1"/>
  <c r="J1479" i="1"/>
  <c r="D196" i="4"/>
  <c r="D215" i="4"/>
  <c r="H1438" i="1"/>
  <c r="G1438" i="1"/>
  <c r="J1443" i="1"/>
  <c r="H1446" i="1"/>
  <c r="H1462" i="1"/>
  <c r="H1472" i="1"/>
  <c r="H1477" i="1"/>
  <c r="G1477" i="1"/>
  <c r="I1477" i="1" s="1"/>
  <c r="G1497" i="1"/>
  <c r="G1573" i="1"/>
  <c r="D459" i="4"/>
  <c r="F463" i="4"/>
  <c r="F8" i="4"/>
  <c r="D7" i="4"/>
  <c r="E298" i="4"/>
  <c r="D529" i="4"/>
  <c r="F530" i="4"/>
  <c r="C1499" i="1"/>
  <c r="C1570" i="1"/>
  <c r="D43" i="8"/>
  <c r="G1449" i="1"/>
  <c r="I1449" i="1" s="1"/>
  <c r="G1462" i="1"/>
  <c r="G1472" i="1"/>
  <c r="G1489" i="1"/>
  <c r="G1525" i="1"/>
  <c r="E529" i="4"/>
  <c r="H286" i="9"/>
  <c r="E87" i="5"/>
  <c r="D1065" i="1" s="1"/>
  <c r="F190" i="5"/>
  <c r="G291" i="9"/>
  <c r="E291" i="9" s="1"/>
  <c r="B291" i="9" s="1"/>
  <c r="C78" i="1"/>
  <c r="C108" i="1"/>
  <c r="G1416" i="1"/>
  <c r="H1420" i="1"/>
  <c r="J1441" i="1"/>
  <c r="G1444" i="1"/>
  <c r="J1452" i="1"/>
  <c r="H1455" i="1"/>
  <c r="I1455" i="1" s="1"/>
  <c r="G1457" i="1"/>
  <c r="I1457" i="1" s="1"/>
  <c r="J1465" i="1"/>
  <c r="G1467" i="1"/>
  <c r="I1467" i="1" s="1"/>
  <c r="J1478" i="1"/>
  <c r="G1485" i="1"/>
  <c r="G1521" i="1"/>
  <c r="H1544" i="1"/>
  <c r="G1549" i="1"/>
  <c r="H1568" i="1"/>
  <c r="D351" i="1"/>
  <c r="G1424" i="1"/>
  <c r="H1427" i="1"/>
  <c r="H1439" i="1"/>
  <c r="I1439" i="1" s="1"/>
  <c r="J1442" i="1"/>
  <c r="H1444" i="1"/>
  <c r="J1449" i="1"/>
  <c r="J1457" i="1"/>
  <c r="H1467" i="1"/>
  <c r="D50" i="4"/>
  <c r="D580" i="4"/>
  <c r="F581" i="4"/>
  <c r="D177" i="5"/>
  <c r="F180" i="5"/>
  <c r="D298" i="4"/>
  <c r="E176" i="5"/>
  <c r="H291" i="9"/>
  <c r="F345" i="4"/>
  <c r="F351" i="4"/>
  <c r="F417" i="4"/>
  <c r="F422" i="4"/>
  <c r="D472" i="4"/>
  <c r="D238" i="5"/>
  <c r="F242" i="5"/>
  <c r="B74" i="9"/>
  <c r="E112" i="9"/>
  <c r="B112" i="9" s="1"/>
  <c r="B244" i="9"/>
  <c r="B219" i="9"/>
  <c r="G287" i="9"/>
  <c r="E287" i="9" s="1"/>
  <c r="B287" i="9" s="1"/>
  <c r="D146" i="5"/>
  <c r="F149" i="5"/>
  <c r="D12" i="5"/>
  <c r="F35" i="5"/>
  <c r="F237" i="9"/>
  <c r="B237" i="9" s="1"/>
  <c r="B241" i="9"/>
  <c r="F119" i="5"/>
  <c r="D118" i="5"/>
  <c r="E292" i="9"/>
  <c r="B292" i="9" s="1"/>
  <c r="B26" i="9"/>
  <c r="E64" i="9"/>
  <c r="B64" i="9" s="1"/>
  <c r="B146" i="9"/>
  <c r="B256" i="9"/>
  <c r="B267" i="9"/>
  <c r="G142" i="9"/>
  <c r="E142" i="9" s="1"/>
  <c r="B142" i="9" s="1"/>
  <c r="F603" i="4"/>
  <c r="F8" i="5"/>
  <c r="E141" i="6"/>
  <c r="D42" i="8"/>
  <c r="G294" i="9" s="1"/>
  <c r="E294" i="9" s="1"/>
  <c r="E593" i="4"/>
  <c r="D587" i="1" s="1"/>
  <c r="E7" i="5"/>
  <c r="B213" i="9"/>
  <c r="B242" i="9"/>
  <c r="B249" i="9"/>
  <c r="D643" i="4"/>
  <c r="F594" i="4"/>
  <c r="B62" i="9"/>
  <c r="E100" i="9"/>
  <c r="B100" i="9" s="1"/>
  <c r="F213" i="9"/>
  <c r="F249" i="9"/>
  <c r="B253" i="9"/>
  <c r="B268" i="9"/>
  <c r="D87" i="5"/>
  <c r="D5" i="6"/>
  <c r="F115" i="6"/>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E237" i="5" l="1"/>
  <c r="E175" i="5" s="1"/>
  <c r="D1152" i="1" s="1"/>
  <c r="I23" i="3"/>
  <c r="H1483" i="1"/>
  <c r="G1483" i="1"/>
  <c r="E350" i="4"/>
  <c r="D345" i="1" s="1"/>
  <c r="E151" i="4"/>
  <c r="I17" i="3" s="1"/>
  <c r="E6" i="4"/>
  <c r="I16" i="3" s="1"/>
  <c r="H29" i="3"/>
  <c r="C1436" i="1"/>
  <c r="D1436" i="1"/>
  <c r="I29" i="3"/>
  <c r="H1453" i="1"/>
  <c r="H1235" i="1"/>
  <c r="G1235" i="1"/>
  <c r="G1222" i="1"/>
  <c r="H1222" i="1"/>
  <c r="F69" i="5"/>
  <c r="H1047" i="1"/>
  <c r="G1047" i="1"/>
  <c r="H1030" i="1"/>
  <c r="G1030" i="1"/>
  <c r="F644" i="4"/>
  <c r="C638" i="1"/>
  <c r="H373" i="1"/>
  <c r="G373" i="1"/>
  <c r="F363" i="4"/>
  <c r="C358" i="1"/>
  <c r="D350" i="4"/>
  <c r="D408" i="4" s="1"/>
  <c r="F163" i="4"/>
  <c r="C159" i="1"/>
  <c r="H130" i="1"/>
  <c r="G130" i="1"/>
  <c r="H129" i="1"/>
  <c r="G129" i="1"/>
  <c r="F124" i="4"/>
  <c r="C120" i="1"/>
  <c r="B294" i="9"/>
  <c r="F515" i="4"/>
  <c r="C509" i="1"/>
  <c r="C102" i="1"/>
  <c r="F106" i="4"/>
  <c r="F643" i="4"/>
  <c r="C637" i="1"/>
  <c r="F35" i="6"/>
  <c r="H25" i="3"/>
  <c r="C1329" i="1"/>
  <c r="F238" i="5"/>
  <c r="D237" i="5"/>
  <c r="C1215" i="1"/>
  <c r="H269" i="1"/>
  <c r="G269" i="1"/>
  <c r="G20" i="9"/>
  <c r="H20" i="9"/>
  <c r="D151" i="4"/>
  <c r="F152" i="4"/>
  <c r="C148" i="1"/>
  <c r="D141" i="6"/>
  <c r="F5" i="6"/>
  <c r="C1299" i="1"/>
  <c r="H24" i="3"/>
  <c r="F12" i="5"/>
  <c r="C990" i="1"/>
  <c r="E68" i="5"/>
  <c r="D176" i="5"/>
  <c r="G289" i="9"/>
  <c r="E289" i="9" s="1"/>
  <c r="B289" i="9" s="1"/>
  <c r="F177" i="5"/>
  <c r="C1154" i="1"/>
  <c r="F529" i="4"/>
  <c r="D528" i="4"/>
  <c r="C523" i="1"/>
  <c r="H260" i="1"/>
  <c r="G260" i="1"/>
  <c r="H19" i="1"/>
  <c r="G19" i="1"/>
  <c r="F87" i="5"/>
  <c r="C1065" i="1"/>
  <c r="F472" i="4"/>
  <c r="C466" i="1"/>
  <c r="E528" i="4"/>
  <c r="D523" i="1"/>
  <c r="E407" i="4"/>
  <c r="D402" i="1" s="1"/>
  <c r="D293" i="1"/>
  <c r="H215" i="1"/>
  <c r="G215" i="1"/>
  <c r="I20" i="3"/>
  <c r="D985" i="1"/>
  <c r="D68" i="5"/>
  <c r="C3" i="1"/>
  <c r="F7" i="4"/>
  <c r="D6" i="4"/>
  <c r="D420" i="4"/>
  <c r="F421" i="4"/>
  <c r="C415" i="1"/>
  <c r="F129" i="6"/>
  <c r="C1423" i="1"/>
  <c r="H587" i="1"/>
  <c r="G587" i="1"/>
  <c r="F146" i="5"/>
  <c r="C1124" i="1"/>
  <c r="H351" i="1"/>
  <c r="G351" i="1"/>
  <c r="I1444" i="1"/>
  <c r="B191" i="9"/>
  <c r="F580" i="4"/>
  <c r="C574" i="1"/>
  <c r="I1472" i="1"/>
  <c r="H478" i="1"/>
  <c r="G478" i="1"/>
  <c r="K1432" i="9"/>
  <c r="G295" i="9"/>
  <c r="E295" i="9" s="1"/>
  <c r="B295" i="9" s="1"/>
  <c r="I34" i="3"/>
  <c r="C1517" i="1"/>
  <c r="I1462" i="1"/>
  <c r="F215" i="4"/>
  <c r="C211" i="1"/>
  <c r="I1443" i="1"/>
  <c r="H391" i="1"/>
  <c r="G391" i="1"/>
  <c r="E408" i="4"/>
  <c r="D403" i="1" s="1"/>
  <c r="E165" i="9"/>
  <c r="B165" i="9" s="1"/>
  <c r="I28" i="3"/>
  <c r="D1435" i="1"/>
  <c r="F118" i="5"/>
  <c r="C1096" i="1"/>
  <c r="B297" i="9"/>
  <c r="E296" i="9"/>
  <c r="I10" i="3" s="1"/>
  <c r="C46" i="1"/>
  <c r="F50" i="4"/>
  <c r="F459" i="4"/>
  <c r="C453" i="1"/>
  <c r="F196" i="4"/>
  <c r="C192" i="1"/>
  <c r="E420" i="4"/>
  <c r="I1463" i="1"/>
  <c r="H259" i="1"/>
  <c r="G259" i="1"/>
  <c r="F298" i="4"/>
  <c r="C293" i="1"/>
  <c r="G1499" i="1"/>
  <c r="H1499" i="1"/>
  <c r="H346" i="1"/>
  <c r="G346" i="1"/>
  <c r="D7" i="5"/>
  <c r="H108" i="1"/>
  <c r="G108" i="1"/>
  <c r="I35" i="3"/>
  <c r="C1518" i="1"/>
  <c r="I1458" i="1"/>
  <c r="H220" i="1"/>
  <c r="G220" i="1"/>
  <c r="E164" i="9"/>
  <c r="B164" i="9" s="1"/>
  <c r="I22" i="3"/>
  <c r="D1153" i="1"/>
  <c r="G78" i="1"/>
  <c r="H78" i="1"/>
  <c r="H1570" i="1"/>
  <c r="G1570" i="1"/>
  <c r="I1450" i="1"/>
  <c r="H61" i="1"/>
  <c r="G61" i="1"/>
  <c r="D1214" i="1" l="1"/>
  <c r="E289" i="4"/>
  <c r="E413" i="4" s="1"/>
  <c r="D147" i="1"/>
  <c r="D2" i="1"/>
  <c r="E412" i="4"/>
  <c r="E639" i="4" s="1"/>
  <c r="H1436" i="1"/>
  <c r="G1436" i="1"/>
  <c r="H638" i="1"/>
  <c r="G638" i="1"/>
  <c r="D407" i="4"/>
  <c r="F407" i="4" s="1"/>
  <c r="F350" i="4"/>
  <c r="C345" i="1"/>
  <c r="H345" i="1" s="1"/>
  <c r="H358" i="1"/>
  <c r="G358" i="1"/>
  <c r="G159" i="1"/>
  <c r="H159" i="1"/>
  <c r="H120" i="1"/>
  <c r="G120" i="1"/>
  <c r="H453" i="1"/>
  <c r="G453" i="1"/>
  <c r="H466" i="1"/>
  <c r="G466" i="1"/>
  <c r="H637" i="1"/>
  <c r="G637" i="1"/>
  <c r="H17" i="3"/>
  <c r="D289" i="4"/>
  <c r="D290" i="4" s="1"/>
  <c r="C147" i="1"/>
  <c r="F151" i="4"/>
  <c r="H192" i="1"/>
  <c r="G192" i="1"/>
  <c r="H148" i="1"/>
  <c r="G148" i="1"/>
  <c r="F68" i="5"/>
  <c r="H21" i="3"/>
  <c r="C1046" i="1"/>
  <c r="H1065" i="1"/>
  <c r="G1065" i="1"/>
  <c r="D175" i="5"/>
  <c r="F176" i="5"/>
  <c r="C1153" i="1"/>
  <c r="H22" i="3"/>
  <c r="I21" i="3"/>
  <c r="D1046" i="1"/>
  <c r="E20" i="9"/>
  <c r="H102" i="1"/>
  <c r="G102" i="1"/>
  <c r="D412" i="4"/>
  <c r="H16" i="3"/>
  <c r="C2" i="1"/>
  <c r="F6" i="4"/>
  <c r="G3" i="1"/>
  <c r="H3" i="1"/>
  <c r="H211" i="1"/>
  <c r="G211" i="1"/>
  <c r="E6" i="5"/>
  <c r="G990" i="1"/>
  <c r="H990" i="1"/>
  <c r="H509" i="1"/>
  <c r="G509" i="1"/>
  <c r="E636" i="4"/>
  <c r="D630" i="1" s="1"/>
  <c r="D522" i="1"/>
  <c r="H1518" i="1"/>
  <c r="G1518" i="1"/>
  <c r="H46" i="1"/>
  <c r="G46" i="1"/>
  <c r="F7" i="5"/>
  <c r="D6" i="5"/>
  <c r="H20" i="3"/>
  <c r="C985" i="1"/>
  <c r="H1096" i="1"/>
  <c r="G1096" i="1"/>
  <c r="H1517" i="1"/>
  <c r="G1517" i="1"/>
  <c r="H1215" i="1"/>
  <c r="G1215" i="1"/>
  <c r="F420" i="4"/>
  <c r="D635" i="4"/>
  <c r="C414" i="1"/>
  <c r="H1124" i="1"/>
  <c r="G1124" i="1"/>
  <c r="H574" i="1"/>
  <c r="G574" i="1"/>
  <c r="F408" i="4"/>
  <c r="C403" i="1"/>
  <c r="H9" i="3"/>
  <c r="G1299" i="1"/>
  <c r="H1299" i="1"/>
  <c r="F237" i="5"/>
  <c r="H23" i="3"/>
  <c r="C1214" i="1"/>
  <c r="E293" i="9"/>
  <c r="H293" i="1"/>
  <c r="G293" i="1"/>
  <c r="H1154" i="1"/>
  <c r="G1154" i="1"/>
  <c r="H1423" i="1"/>
  <c r="G1423" i="1"/>
  <c r="H415" i="1"/>
  <c r="G415" i="1"/>
  <c r="H523" i="1"/>
  <c r="G523" i="1"/>
  <c r="H11" i="3"/>
  <c r="F141" i="6"/>
  <c r="H28" i="3"/>
  <c r="C1435" i="1"/>
  <c r="E635" i="4"/>
  <c r="D629" i="1" s="1"/>
  <c r="D414" i="1"/>
  <c r="D636" i="4"/>
  <c r="F528" i="4"/>
  <c r="C522" i="1"/>
  <c r="G299" i="9"/>
  <c r="E299" i="9" s="1"/>
  <c r="G1329" i="1"/>
  <c r="H1329" i="1"/>
  <c r="E291" i="4" l="1"/>
  <c r="D287" i="1" s="1"/>
  <c r="E290" i="4"/>
  <c r="D286" i="1" s="1"/>
  <c r="D285" i="1"/>
  <c r="D407" i="1"/>
  <c r="E414" i="4"/>
  <c r="D409" i="1" s="1"/>
  <c r="G345" i="1"/>
  <c r="C402" i="1"/>
  <c r="H402" i="1" s="1"/>
  <c r="H1153" i="1"/>
  <c r="G1153" i="1"/>
  <c r="H2" i="1"/>
  <c r="G2" i="1"/>
  <c r="F175" i="5"/>
  <c r="C1152" i="1"/>
  <c r="D291" i="4"/>
  <c r="F289" i="4"/>
  <c r="D413" i="4"/>
  <c r="D414" i="4" s="1"/>
  <c r="C285" i="1"/>
  <c r="H985" i="1"/>
  <c r="G985" i="1"/>
  <c r="B299" i="9"/>
  <c r="E298" i="9"/>
  <c r="C286" i="1"/>
  <c r="G282" i="9"/>
  <c r="E282" i="9" s="1"/>
  <c r="B282" i="9" s="1"/>
  <c r="F6" i="5"/>
  <c r="G276" i="9"/>
  <c r="C984" i="1"/>
  <c r="D639" i="4"/>
  <c r="F412" i="4"/>
  <c r="C407" i="1"/>
  <c r="H1046" i="1"/>
  <c r="G1046" i="1"/>
  <c r="N3" i="9"/>
  <c r="I11" i="3"/>
  <c r="G147" i="1"/>
  <c r="H147" i="1"/>
  <c r="H1214" i="1"/>
  <c r="G1214" i="1"/>
  <c r="H522" i="1"/>
  <c r="G522" i="1"/>
  <c r="F636" i="4"/>
  <c r="C630" i="1"/>
  <c r="H276" i="9"/>
  <c r="D984" i="1"/>
  <c r="B20" i="9"/>
  <c r="E19" i="9"/>
  <c r="K3" i="9"/>
  <c r="I9" i="3"/>
  <c r="H414" i="1"/>
  <c r="G414" i="1"/>
  <c r="H1435" i="1"/>
  <c r="G1435" i="1"/>
  <c r="D633" i="1"/>
  <c r="H403" i="1"/>
  <c r="G403" i="1"/>
  <c r="E415" i="4"/>
  <c r="D410" i="1" s="1"/>
  <c r="D408" i="1"/>
  <c r="E640" i="4"/>
  <c r="E641" i="4" s="1"/>
  <c r="F635" i="4"/>
  <c r="C629" i="1"/>
  <c r="E276" i="9" l="1"/>
  <c r="B276" i="9" s="1"/>
  <c r="F290" i="4"/>
  <c r="G402" i="1"/>
  <c r="D635" i="1"/>
  <c r="F639" i="4"/>
  <c r="C633" i="1"/>
  <c r="D640" i="4"/>
  <c r="D415" i="4"/>
  <c r="F413" i="4"/>
  <c r="C408" i="1"/>
  <c r="H8" i="3"/>
  <c r="G984" i="1"/>
  <c r="H984" i="1"/>
  <c r="G285" i="1"/>
  <c r="H285" i="1"/>
  <c r="F291" i="4"/>
  <c r="C287" i="1"/>
  <c r="G1152" i="1"/>
  <c r="H1152" i="1"/>
  <c r="F414" i="4"/>
  <c r="C409" i="1"/>
  <c r="H629" i="1"/>
  <c r="G629" i="1"/>
  <c r="E642" i="4"/>
  <c r="D634" i="1"/>
  <c r="H286" i="1"/>
  <c r="G286" i="1"/>
  <c r="H630" i="1"/>
  <c r="G630" i="1"/>
  <c r="H407" i="1"/>
  <c r="G407" i="1"/>
  <c r="E275" i="9" l="1"/>
  <c r="I8" i="3" s="1"/>
  <c r="M3" i="9"/>
  <c r="H287" i="1"/>
  <c r="G287" i="1"/>
  <c r="H408" i="1"/>
  <c r="G408" i="1"/>
  <c r="D642" i="4"/>
  <c r="F640" i="4"/>
  <c r="C634" i="1"/>
  <c r="D641" i="4"/>
  <c r="H409" i="1"/>
  <c r="G409" i="1"/>
  <c r="F415" i="4"/>
  <c r="C410" i="1"/>
  <c r="G633" i="1"/>
  <c r="H633" i="1"/>
  <c r="E646" i="4"/>
  <c r="D636" i="1"/>
  <c r="E645" i="4"/>
  <c r="H634" i="1" l="1"/>
  <c r="G634" i="1"/>
  <c r="I18" i="3"/>
  <c r="D639" i="1"/>
  <c r="I19" i="3"/>
  <c r="D640" i="1"/>
  <c r="H410" i="1"/>
  <c r="G410" i="1"/>
  <c r="F641" i="4"/>
  <c r="D645" i="4"/>
  <c r="C635" i="1"/>
  <c r="D646" i="4"/>
  <c r="F642" i="4"/>
  <c r="C636" i="1"/>
  <c r="F646" i="4" l="1"/>
  <c r="H19" i="3"/>
  <c r="C640" i="1"/>
  <c r="H635" i="1"/>
  <c r="G635" i="1"/>
  <c r="H7" i="3"/>
  <c r="G636" i="1"/>
  <c r="H636" i="1"/>
  <c r="F645" i="4"/>
  <c r="C639" i="1"/>
  <c r="H18" i="3"/>
  <c r="J3" i="9" l="1"/>
  <c r="I7" i="3"/>
  <c r="H640" i="1"/>
  <c r="G640" i="1"/>
  <c r="G639" i="1"/>
  <c r="H639" i="1"/>
  <c r="M272" i="9" l="1"/>
  <c r="L272" i="9"/>
  <c r="H18" i="9"/>
  <c r="J11" i="9"/>
  <c r="K6" i="9"/>
  <c r="G18" i="9"/>
  <c r="G16" i="9"/>
  <c r="M15" i="9"/>
  <c r="L16" i="9"/>
  <c r="M16" i="9"/>
  <c r="H17" i="9"/>
  <c r="J9" i="9"/>
  <c r="I17" i="9"/>
  <c r="J7" i="9"/>
  <c r="J6" i="9"/>
  <c r="I12" i="9"/>
  <c r="J8" i="9"/>
  <c r="I11" i="9"/>
  <c r="I13" i="9"/>
  <c r="I6" i="9"/>
  <c r="K13" i="9"/>
  <c r="I5" i="9"/>
  <c r="J12" i="9"/>
  <c r="G15" i="9"/>
  <c r="H16" i="9"/>
  <c r="J17" i="9"/>
  <c r="K8" i="9"/>
  <c r="K7" i="9"/>
  <c r="J13" i="9"/>
  <c r="J5" i="9"/>
  <c r="K10" i="9"/>
  <c r="K5" i="9"/>
  <c r="I8" i="9"/>
  <c r="G17" i="9"/>
  <c r="I9" i="9"/>
  <c r="I7" i="9"/>
  <c r="K12" i="9"/>
  <c r="J10" i="9"/>
  <c r="L15" i="9"/>
  <c r="K11" i="9"/>
  <c r="K9" i="9"/>
  <c r="H15" i="9"/>
  <c r="E10" i="9" l="1"/>
  <c r="B10" i="9" s="1"/>
  <c r="F16" i="9"/>
  <c r="F15" i="9"/>
  <c r="F272" i="9"/>
  <c r="B272" i="9" s="1"/>
  <c r="E8" i="9"/>
  <c r="B8" i="9" s="1"/>
  <c r="E9" i="9"/>
  <c r="B9" i="9" s="1"/>
  <c r="E15" i="9"/>
  <c r="E6" i="9"/>
  <c r="B6" i="9" s="1"/>
  <c r="E18" i="9"/>
  <c r="B18" i="9" s="1"/>
  <c r="E17" i="9"/>
  <c r="B17" i="9" s="1"/>
  <c r="E5" i="9"/>
  <c r="E13" i="9"/>
  <c r="B13" i="9" s="1"/>
  <c r="E16" i="9"/>
  <c r="E11" i="9"/>
  <c r="B11" i="9" s="1"/>
  <c r="E7" i="9"/>
  <c r="B7" i="9" s="1"/>
  <c r="E12" i="9"/>
  <c r="B12" i="9" s="1"/>
  <c r="F19" i="9"/>
  <c r="F14" i="9" l="1"/>
  <c r="F3" i="9" s="1"/>
  <c r="B16" i="9"/>
  <c r="B15"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<sst xmlns="http://schemas.openxmlformats.org/spreadsheetml/2006/main" count="4313" uniqueCount="3394">
  <si>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</si>
  <si>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</si>
  <si>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</si>
  <si>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</si>
  <si>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</si>
  <si>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</si>
  <si>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</si>
  <si>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</si>
  <si>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</si>
  <si>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</si>
  <si>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</si>
  <si>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</si>
  <si>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</si>
  <si>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</si>
  <si>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</si>
  <si>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</si>
  <si>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</si>
  <si>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</si>
  <si>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</si>
  <si>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</si>
  <si>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</si>
  <si>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</si>
  <si>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</si>
  <si>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</si>
  <si>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</si>
  <si>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</si>
  <si>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</si>
  <si>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</si>
  <si>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</si>
  <si>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</si>
  <si>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</si>
  <si>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MALI DOM - ZAGREB -DNEVNI CENTAR ZA REHABILITACIJU DJECE I MLADEŽI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</si>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</sst>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10066680</v>
      </c>
      <c r="D2" s="6">
        <f>'PR-RAS'!E6</f>
        <v>11037361.48</v>
      </c>
      <c r="E2" s="6">
        <v>0</v>
      </c>
      <c r="F2" s="6">
        <v>0</v>
      </c>
      <c r="G2" s="7">
        <f t="shared" ref="G2:G264" si="0">(B2/1000)*(C2*1+D2*2)</f>
        <v>32141.402960000003</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4231834</v>
      </c>
      <c r="D46" s="1">
        <f>'PR-RAS'!E50</f>
        <v>4426085.67</v>
      </c>
      <c r="E46" s="1">
        <v>0</v>
      </c>
      <c r="F46" s="1">
        <v>0</v>
      </c>
      <c r="G46" s="2">
        <f t="shared" si="0"/>
        <v>588780.24029999995</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315447</v>
      </c>
      <c r="D50" s="1">
        <f>'PR-RAS'!E54</f>
        <v>367268.37</v>
      </c>
      <c r="E50" s="1">
        <v>0</v>
      </c>
      <c r="F50" s="1">
        <v>0</v>
      </c>
      <c r="G50" s="2">
        <f t="shared" si="0"/>
        <v>51449.203260000002</v>
      </c>
      <c r="H50" s="2">
        <f t="shared" si="1"/>
        <v>0.36999999999534339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182692</v>
      </c>
      <c r="D51" s="1">
        <f>'PR-RAS'!E55</f>
        <v>186090.9</v>
      </c>
      <c r="E51" s="1">
        <v>0</v>
      </c>
      <c r="F51" s="1">
        <v>0</v>
      </c>
      <c r="G51" s="2">
        <f t="shared" si="0"/>
        <v>27743.690000000002</v>
      </c>
      <c r="H51" s="2">
        <f t="shared" si="1"/>
        <v>0.10000000000582077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132755</v>
      </c>
      <c r="D53" s="1">
        <f>'PR-RAS'!E57</f>
        <v>181177.47</v>
      </c>
      <c r="E53" s="1">
        <v>0</v>
      </c>
      <c r="F53" s="1">
        <v>0</v>
      </c>
      <c r="G53" s="2">
        <f t="shared" si="0"/>
        <v>25745.71688</v>
      </c>
      <c r="H53" s="2">
        <f t="shared" si="1"/>
        <v>0.47000000000116415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2117389</v>
      </c>
      <c r="D64" s="1">
        <f>'PR-RAS'!E68</f>
        <v>2267767</v>
      </c>
      <c r="E64" s="1">
        <v>0</v>
      </c>
      <c r="F64" s="1">
        <v>0</v>
      </c>
      <c r="G64" s="2">
        <f t="shared" si="0"/>
        <v>419134.14899999998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2117389</v>
      </c>
      <c r="D65" s="1">
        <f>'PR-RAS'!E69</f>
        <v>2267767</v>
      </c>
      <c r="E65" s="1">
        <v>0</v>
      </c>
      <c r="F65" s="1">
        <v>0</v>
      </c>
      <c r="G65" s="2">
        <f t="shared" si="0"/>
        <v>425787.07199999999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1798998</v>
      </c>
      <c r="D70" s="1">
        <f>'PR-RAS'!E74</f>
        <v>1791050.3</v>
      </c>
      <c r="E70" s="1">
        <v>0</v>
      </c>
      <c r="F70" s="1">
        <v>0</v>
      </c>
      <c r="G70" s="2">
        <f t="shared" si="0"/>
        <v>371295.80340000003</v>
      </c>
      <c r="H70" s="2">
        <f t="shared" si="1"/>
        <v>0.30000000004656613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1798998</v>
      </c>
      <c r="D71" s="1">
        <f>'PR-RAS'!E75</f>
        <v>1791050.3</v>
      </c>
      <c r="E71" s="1">
        <v>0</v>
      </c>
      <c r="F71" s="1">
        <v>0</v>
      </c>
      <c r="G71" s="2">
        <f t="shared" si="0"/>
        <v>376676.902</v>
      </c>
      <c r="H71" s="2">
        <f t="shared" si="1"/>
        <v>0.30000000004656613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52621</v>
      </c>
      <c r="D78" s="1">
        <f>'PR-RAS'!E82</f>
        <v>38176.49</v>
      </c>
      <c r="E78" s="1">
        <v>0</v>
      </c>
      <c r="F78" s="1">
        <v>0</v>
      </c>
      <c r="G78" s="2">
        <f t="shared" si="0"/>
        <v>9930.9964600000003</v>
      </c>
      <c r="H78" s="2">
        <f t="shared" si="1"/>
        <v>0.48999999999796273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52621</v>
      </c>
      <c r="D79" s="1">
        <f>'PR-RAS'!E83</f>
        <v>38176.49</v>
      </c>
      <c r="E79" s="1">
        <v>0</v>
      </c>
      <c r="F79" s="1">
        <v>0</v>
      </c>
      <c r="G79" s="2">
        <f t="shared" si="0"/>
        <v>10059.970439999999</v>
      </c>
      <c r="H79" s="2">
        <f t="shared" si="1"/>
        <v>0.48999999999796273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234</v>
      </c>
      <c r="D81" s="1">
        <f>'PR-RAS'!E85</f>
        <v>19.920000000000002</v>
      </c>
      <c r="E81" s="1">
        <v>0</v>
      </c>
      <c r="F81" s="1">
        <v>0</v>
      </c>
      <c r="G81" s="2">
        <f t="shared" si="0"/>
        <v>21.907200000000003</v>
      </c>
      <c r="H81" s="2">
        <f t="shared" si="1"/>
        <v>7.9999999999998295E-2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52387</v>
      </c>
      <c r="D83" s="1">
        <f>'PR-RAS'!E87</f>
        <v>38156.57</v>
      </c>
      <c r="E83" s="1">
        <v>0</v>
      </c>
      <c r="F83" s="1">
        <v>0</v>
      </c>
      <c r="G83" s="2">
        <f t="shared" si="0"/>
        <v>10553.411480000001</v>
      </c>
      <c r="H83" s="2">
        <f t="shared" si="1"/>
        <v>0.43000000000029104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22851.08</v>
      </c>
      <c r="E102" s="1">
        <v>0</v>
      </c>
      <c r="F102" s="1">
        <v>0</v>
      </c>
      <c r="G102" s="2">
        <f t="shared" si="0"/>
        <v>4615.9181600000011</v>
      </c>
      <c r="H102" s="2">
        <f t="shared" si="1"/>
        <v>8.000000000174623E-2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22851.08</v>
      </c>
      <c r="E108" s="1">
        <v>0</v>
      </c>
      <c r="F108" s="1">
        <v>0</v>
      </c>
      <c r="G108" s="2">
        <f t="shared" si="0"/>
        <v>4890.13112</v>
      </c>
      <c r="H108" s="2">
        <f t="shared" si="1"/>
        <v>8.000000000174623E-2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22851.08</v>
      </c>
      <c r="E113" s="1">
        <v>0</v>
      </c>
      <c r="F113" s="1">
        <v>0</v>
      </c>
      <c r="G113" s="2">
        <f t="shared" si="0"/>
        <v>5118.6419200000009</v>
      </c>
      <c r="H113" s="2">
        <f t="shared" si="1"/>
        <v>8.000000000174623E-2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196870</v>
      </c>
      <c r="D120" s="1">
        <f>'PR-RAS'!E124</f>
        <v>456086.42</v>
      </c>
      <c r="E120" s="1">
        <v>0</v>
      </c>
      <c r="F120" s="1">
        <v>0</v>
      </c>
      <c r="G120" s="2">
        <f t="shared" si="0"/>
        <v>131976.09795999998</v>
      </c>
      <c r="H120" s="2">
        <f t="shared" si="1"/>
        <v>0.41999999998370185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196220</v>
      </c>
      <c r="D121" s="1">
        <f>'PR-RAS'!E125</f>
        <v>454886.42</v>
      </c>
      <c r="E121" s="1">
        <v>0</v>
      </c>
      <c r="F121" s="1">
        <v>0</v>
      </c>
      <c r="G121" s="2">
        <f t="shared" si="0"/>
        <v>132719.14079999996</v>
      </c>
      <c r="H121" s="2">
        <f t="shared" si="1"/>
        <v>0.41999999998370185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150</v>
      </c>
      <c r="D122" s="1">
        <f>'PR-RAS'!E126</f>
        <v>250</v>
      </c>
      <c r="E122" s="1">
        <v>0</v>
      </c>
      <c r="F122" s="1">
        <v>0</v>
      </c>
      <c r="G122" s="2">
        <f t="shared" si="0"/>
        <v>78.649999999999991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196070</v>
      </c>
      <c r="D123" s="1">
        <f>'PR-RAS'!E127</f>
        <v>454636.42</v>
      </c>
      <c r="E123" s="1">
        <v>0</v>
      </c>
      <c r="F123" s="1">
        <v>0</v>
      </c>
      <c r="G123" s="2">
        <f t="shared" si="0"/>
        <v>134851.82647999999</v>
      </c>
      <c r="H123" s="2">
        <f t="shared" si="1"/>
        <v>0.41999999998370185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650</v>
      </c>
      <c r="D124" s="1">
        <f>'PR-RAS'!E128</f>
        <v>1200</v>
      </c>
      <c r="E124" s="1">
        <v>0</v>
      </c>
      <c r="F124" s="1">
        <v>0</v>
      </c>
      <c r="G124" s="2">
        <f t="shared" si="0"/>
        <v>375.15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v>
      </c>
      <c r="D125" s="1">
        <f>'PR-RAS'!E129</f>
        <v>1200</v>
      </c>
      <c r="E125" s="1">
        <v>0</v>
      </c>
      <c r="F125" s="1">
        <v>0</v>
      </c>
      <c r="G125" s="2">
        <f t="shared" si="0"/>
        <v>378.2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5585355</v>
      </c>
      <c r="D129" s="1">
        <f>'PR-RAS'!E133</f>
        <v>6094161.8200000003</v>
      </c>
      <c r="E129" s="1">
        <v>0</v>
      </c>
      <c r="F129" s="1">
        <v>0</v>
      </c>
      <c r="G129" s="2">
        <f t="shared" si="0"/>
        <v>2275030.8659200002</v>
      </c>
      <c r="H129" s="2">
        <f t="shared" si="1"/>
        <v>0.17999999970197678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5585355</v>
      </c>
      <c r="D130" s="1">
        <f>'PR-RAS'!E134</f>
        <v>6094161.8200000003</v>
      </c>
      <c r="E130" s="1">
        <v>0</v>
      </c>
      <c r="F130" s="1">
        <v>0</v>
      </c>
      <c r="G130" s="2">
        <f t="shared" si="0"/>
        <v>2292804.5445600003</v>
      </c>
      <c r="H130" s="2">
        <f t="shared" si="1"/>
        <v>0.17999999970197678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5585355</v>
      </c>
      <c r="D131" s="1">
        <f>'PR-RAS'!E135</f>
        <v>6094161.8200000003</v>
      </c>
      <c r="E131" s="1">
        <v>0</v>
      </c>
      <c r="F131" s="1">
        <v>0</v>
      </c>
      <c r="G131" s="2">
        <f t="shared" si="0"/>
        <v>2310578.2232000004</v>
      </c>
      <c r="H131" s="2">
        <f t="shared" si="1"/>
        <v>0.17999999970197678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9868121</v>
      </c>
      <c r="D147" s="1">
        <f>'PR-RAS'!E151</f>
        <v>10011275.810000001</v>
      </c>
      <c r="E147" s="1">
        <v>0</v>
      </c>
      <c r="F147" s="1">
        <v>0</v>
      </c>
      <c r="G147" s="2">
        <f t="shared" si="0"/>
        <v>4364038.2025199998</v>
      </c>
      <c r="H147" s="2">
        <f t="shared" si="1"/>
        <v>0.18999999947845936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6896881</v>
      </c>
      <c r="D148" s="1">
        <f>'PR-RAS'!E152</f>
        <v>7103461.3100000005</v>
      </c>
      <c r="E148" s="1">
        <v>0</v>
      </c>
      <c r="F148" s="1">
        <v>0</v>
      </c>
      <c r="G148" s="2">
        <f t="shared" si="0"/>
        <v>3102259.1321399999</v>
      </c>
      <c r="H148" s="2">
        <f t="shared" si="1"/>
        <v>0.31000000052154064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5729856</v>
      </c>
      <c r="D149" s="1">
        <f>'PR-RAS'!E153</f>
        <v>5830390.7000000002</v>
      </c>
      <c r="E149" s="1">
        <v>0</v>
      </c>
      <c r="F149" s="1">
        <v>0</v>
      </c>
      <c r="G149" s="2">
        <f t="shared" si="0"/>
        <v>2573814.3351999996</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5714438</v>
      </c>
      <c r="D150" s="1">
        <f>'PR-RAS'!E154</f>
        <v>5813126.79</v>
      </c>
      <c r="E150" s="1">
        <v>0</v>
      </c>
      <c r="F150" s="1">
        <v>0</v>
      </c>
      <c r="G150" s="2">
        <f t="shared" si="0"/>
        <v>2583763.0454199994</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6263</v>
      </c>
      <c r="D151" s="1">
        <f>'PR-RAS'!E155</f>
        <v>9553.34</v>
      </c>
      <c r="E151" s="1">
        <v>0</v>
      </c>
      <c r="F151" s="1">
        <v>0</v>
      </c>
      <c r="G151" s="2">
        <f t="shared" si="0"/>
        <v>3805.4519999999998</v>
      </c>
      <c r="H151" s="2">
        <f t="shared" si="1"/>
        <v>0.34000000000014552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9155</v>
      </c>
      <c r="D152" s="1">
        <f>'PR-RAS'!E156</f>
        <v>7710.57</v>
      </c>
      <c r="E152" s="1">
        <v>0</v>
      </c>
      <c r="F152" s="1">
        <v>0</v>
      </c>
      <c r="G152" s="2">
        <f t="shared" si="0"/>
        <v>3710.9971399999999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318011</v>
      </c>
      <c r="D154" s="1">
        <f>'PR-RAS'!E158</f>
        <v>351732.5</v>
      </c>
      <c r="E154" s="1">
        <v>0</v>
      </c>
      <c r="F154" s="1">
        <v>0</v>
      </c>
      <c r="G154" s="2">
        <f t="shared" si="0"/>
        <v>156285.82800000001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849014</v>
      </c>
      <c r="D155" s="1">
        <f>'PR-RAS'!E159</f>
        <v>921338.11</v>
      </c>
      <c r="E155" s="1">
        <v>0</v>
      </c>
      <c r="F155" s="1">
        <v>0</v>
      </c>
      <c r="G155" s="2">
        <f t="shared" si="0"/>
        <v>414520.29387999995</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849014</v>
      </c>
      <c r="D157" s="1">
        <f>'PR-RAS'!E161</f>
        <v>921338.11</v>
      </c>
      <c r="E157" s="1">
        <v>0</v>
      </c>
      <c r="F157" s="1">
        <v>0</v>
      </c>
      <c r="G157" s="2">
        <f t="shared" si="0"/>
        <v>419903.67431999993</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2373569</v>
      </c>
      <c r="D159" s="1">
        <f>'PR-RAS'!E163</f>
        <v>2780213.4499999997</v>
      </c>
      <c r="E159" s="1">
        <v>0</v>
      </c>
      <c r="F159" s="1">
        <v>0</v>
      </c>
      <c r="G159" s="2">
        <f t="shared" si="0"/>
        <v>1253571.3521999998</v>
      </c>
      <c r="H159" s="2">
        <f t="shared" si="1"/>
        <v>0.44999999972060323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322105</v>
      </c>
      <c r="D160" s="1">
        <f>'PR-RAS'!E164</f>
        <v>607437.69999999995</v>
      </c>
      <c r="E160" s="1">
        <v>0</v>
      </c>
      <c r="F160" s="1">
        <v>0</v>
      </c>
      <c r="G160" s="2">
        <f t="shared" si="0"/>
        <v>244379.8836</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47477</v>
      </c>
      <c r="D161" s="1">
        <f>'PR-RAS'!E165</f>
        <v>218514.16</v>
      </c>
      <c r="E161" s="1">
        <v>0</v>
      </c>
      <c r="F161" s="1">
        <v>0</v>
      </c>
      <c r="G161" s="2">
        <f t="shared" si="0"/>
        <v>77520.851200000005</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237699</v>
      </c>
      <c r="D162" s="1">
        <f>'PR-RAS'!E166</f>
        <v>252769.4</v>
      </c>
      <c r="E162" s="1">
        <v>0</v>
      </c>
      <c r="F162" s="1">
        <v>0</v>
      </c>
      <c r="G162" s="2">
        <f t="shared" si="0"/>
        <v>119661.28580000001</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36929</v>
      </c>
      <c r="D163" s="1">
        <f>'PR-RAS'!E167</f>
        <v>136154.14000000001</v>
      </c>
      <c r="E163" s="1">
        <v>0</v>
      </c>
      <c r="F163" s="1">
        <v>0</v>
      </c>
      <c r="G163" s="2">
        <f t="shared" si="0"/>
        <v>50096.439360000004</v>
      </c>
      <c r="H163" s="2">
        <f t="shared" si="1"/>
        <v>0.14000000001396984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660508</v>
      </c>
      <c r="D165" s="1">
        <f>'PR-RAS'!E169</f>
        <v>775362.21</v>
      </c>
      <c r="E165" s="1">
        <v>0</v>
      </c>
      <c r="F165" s="1">
        <v>0</v>
      </c>
      <c r="G165" s="2">
        <f t="shared" si="0"/>
        <v>362642.11687999999</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84819</v>
      </c>
      <c r="D166" s="1">
        <f>'PR-RAS'!E170</f>
        <v>85877.7</v>
      </c>
      <c r="E166" s="1">
        <v>0</v>
      </c>
      <c r="F166" s="1">
        <v>0</v>
      </c>
      <c r="G166" s="2">
        <f t="shared" si="0"/>
        <v>42334.775999999998</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217336</v>
      </c>
      <c r="D167" s="1">
        <f>'PR-RAS'!E171</f>
        <v>248338.57</v>
      </c>
      <c r="E167" s="1">
        <v>0</v>
      </c>
      <c r="F167" s="1">
        <v>0</v>
      </c>
      <c r="G167" s="2">
        <f t="shared" si="0"/>
        <v>118526.18124000001</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281987</v>
      </c>
      <c r="D168" s="1">
        <f>'PR-RAS'!E172</f>
        <v>344138.23999999999</v>
      </c>
      <c r="E168" s="1">
        <v>0</v>
      </c>
      <c r="F168" s="1">
        <v>0</v>
      </c>
      <c r="G168" s="2">
        <f t="shared" si="0"/>
        <v>162034.00116000001</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8106</v>
      </c>
      <c r="D169" s="1">
        <f>'PR-RAS'!E173</f>
        <v>35121.870000000003</v>
      </c>
      <c r="E169" s="1">
        <v>0</v>
      </c>
      <c r="F169" s="1">
        <v>0</v>
      </c>
      <c r="G169" s="2">
        <f t="shared" si="0"/>
        <v>13162.756320000002</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65923</v>
      </c>
      <c r="D170" s="1">
        <f>'PR-RAS'!E174</f>
        <v>36401.49</v>
      </c>
      <c r="E170" s="1">
        <v>0</v>
      </c>
      <c r="F170" s="1">
        <v>0</v>
      </c>
      <c r="G170" s="2">
        <f t="shared" si="0"/>
        <v>23444.690619999998</v>
      </c>
      <c r="H170" s="2">
        <f t="shared" si="1"/>
        <v>0.48999999999796273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2337</v>
      </c>
      <c r="D172" s="1">
        <f>'PR-RAS'!E176</f>
        <v>25484.34</v>
      </c>
      <c r="E172" s="1">
        <v>0</v>
      </c>
      <c r="F172" s="1">
        <v>0</v>
      </c>
      <c r="G172" s="2">
        <f t="shared" si="0"/>
        <v>9115.2712800000008</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1194899</v>
      </c>
      <c r="D173" s="1">
        <f>'PR-RAS'!E177</f>
        <v>1221791.18</v>
      </c>
      <c r="E173" s="1">
        <v>0</v>
      </c>
      <c r="F173" s="1">
        <v>0</v>
      </c>
      <c r="G173" s="2">
        <f t="shared" si="0"/>
        <v>625818.79391999997</v>
      </c>
      <c r="H173" s="2">
        <f t="shared" si="1"/>
        <v>0.17999999993480742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111119</v>
      </c>
      <c r="D174" s="1">
        <f>'PR-RAS'!E178</f>
        <v>112150.7</v>
      </c>
      <c r="E174" s="1">
        <v>0</v>
      </c>
      <c r="F174" s="1">
        <v>0</v>
      </c>
      <c r="G174" s="2">
        <f t="shared" si="0"/>
        <v>58027.729200000002</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358350</v>
      </c>
      <c r="D175" s="1">
        <f>'PR-RAS'!E179</f>
        <v>166818.54</v>
      </c>
      <c r="E175" s="1">
        <v>0</v>
      </c>
      <c r="F175" s="1">
        <v>0</v>
      </c>
      <c r="G175" s="2">
        <f t="shared" si="0"/>
        <v>120405.75192000001</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2280</v>
      </c>
      <c r="D176" s="1">
        <f>'PR-RAS'!E180</f>
        <v>3726</v>
      </c>
      <c r="E176" s="1">
        <v>0</v>
      </c>
      <c r="F176" s="1">
        <v>0</v>
      </c>
      <c r="G176" s="2">
        <f t="shared" si="0"/>
        <v>1703.1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47651</v>
      </c>
      <c r="D177" s="1">
        <f>'PR-RAS'!E181</f>
        <v>53395.97</v>
      </c>
      <c r="E177" s="1">
        <v>0</v>
      </c>
      <c r="F177" s="1">
        <v>0</v>
      </c>
      <c r="G177" s="2">
        <f t="shared" si="0"/>
        <v>27181.957439999998</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18535</v>
      </c>
      <c r="D178" s="1">
        <f>'PR-RAS'!E182</f>
        <v>19027.22</v>
      </c>
      <c r="E178" s="1">
        <v>0</v>
      </c>
      <c r="F178" s="1">
        <v>0</v>
      </c>
      <c r="G178" s="2">
        <f t="shared" si="0"/>
        <v>10016.33088</v>
      </c>
      <c r="H178" s="2">
        <f t="shared" si="1"/>
        <v>0.22000000000116415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100792</v>
      </c>
      <c r="D179" s="1">
        <f>'PR-RAS'!E183</f>
        <v>90670.8</v>
      </c>
      <c r="E179" s="1">
        <v>0</v>
      </c>
      <c r="F179" s="1">
        <v>0</v>
      </c>
      <c r="G179" s="2">
        <f t="shared" si="0"/>
        <v>50219.780799999993</v>
      </c>
      <c r="H179" s="2">
        <f t="shared" si="1"/>
        <v>0.19999999999708962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411374</v>
      </c>
      <c r="D180" s="1">
        <f>'PR-RAS'!E184</f>
        <v>635797.59</v>
      </c>
      <c r="E180" s="1">
        <v>0</v>
      </c>
      <c r="F180" s="1">
        <v>0</v>
      </c>
      <c r="G180" s="2">
        <f t="shared" si="0"/>
        <v>301251.48321999999</v>
      </c>
      <c r="H180" s="2">
        <f t="shared" si="1"/>
        <v>0.41000000003259629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127570</v>
      </c>
      <c r="D181" s="1">
        <f>'PR-RAS'!E185</f>
        <v>97902.27</v>
      </c>
      <c r="E181" s="1">
        <v>0</v>
      </c>
      <c r="F181" s="1">
        <v>0</v>
      </c>
      <c r="G181" s="2">
        <f t="shared" si="0"/>
        <v>58207.417200000004</v>
      </c>
      <c r="H181" s="2">
        <f t="shared" si="1"/>
        <v>0.27000000000407454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17228</v>
      </c>
      <c r="D182" s="1">
        <f>'PR-RAS'!E186</f>
        <v>42302.09</v>
      </c>
      <c r="E182" s="1">
        <v>0</v>
      </c>
      <c r="F182" s="1">
        <v>0</v>
      </c>
      <c r="G182" s="2">
        <f t="shared" si="0"/>
        <v>18431.62458</v>
      </c>
      <c r="H182" s="2">
        <f t="shared" si="1"/>
        <v>8.999999999650754E-2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196057</v>
      </c>
      <c r="D184" s="1">
        <f>'PR-RAS'!E188</f>
        <v>175622.36000000002</v>
      </c>
      <c r="E184" s="1">
        <v>0</v>
      </c>
      <c r="F184" s="1">
        <v>0</v>
      </c>
      <c r="G184" s="2">
        <f t="shared" si="0"/>
        <v>100156.21475999999</v>
      </c>
      <c r="H184" s="2">
        <f t="shared" si="1"/>
        <v>0.36000000001513399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25473</v>
      </c>
      <c r="D185" s="1">
        <f>'PR-RAS'!E189</f>
        <v>24919.48</v>
      </c>
      <c r="E185" s="1">
        <v>0</v>
      </c>
      <c r="F185" s="1">
        <v>0</v>
      </c>
      <c r="G185" s="2">
        <f t="shared" si="0"/>
        <v>13857.400639999998</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78059</v>
      </c>
      <c r="D186" s="1">
        <f>'PR-RAS'!E190</f>
        <v>67153.210000000006</v>
      </c>
      <c r="E186" s="1">
        <v>0</v>
      </c>
      <c r="F186" s="1">
        <v>0</v>
      </c>
      <c r="G186" s="2">
        <f t="shared" si="0"/>
        <v>39287.602700000003</v>
      </c>
      <c r="H186" s="2">
        <f t="shared" si="1"/>
        <v>0.21000000000640284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19990</v>
      </c>
      <c r="D187" s="1">
        <f>'PR-RAS'!E191</f>
        <v>45963.83</v>
      </c>
      <c r="E187" s="1">
        <v>0</v>
      </c>
      <c r="F187" s="1">
        <v>0</v>
      </c>
      <c r="G187" s="2">
        <f t="shared" si="0"/>
        <v>20816.68476</v>
      </c>
      <c r="H187" s="2">
        <f t="shared" si="1"/>
        <v>0.16999999999825377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42921</v>
      </c>
      <c r="D188" s="1">
        <f>'PR-RAS'!E192</f>
        <v>16842.8</v>
      </c>
      <c r="E188" s="1">
        <v>0</v>
      </c>
      <c r="F188" s="1">
        <v>0</v>
      </c>
      <c r="G188" s="2">
        <f t="shared" si="0"/>
        <v>14325.434200000002</v>
      </c>
      <c r="H188" s="2">
        <f t="shared" si="1"/>
        <v>0.2000000000007276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15104</v>
      </c>
      <c r="D189" s="1">
        <f>'PR-RAS'!E193</f>
        <v>13687.5</v>
      </c>
      <c r="E189" s="1">
        <v>0</v>
      </c>
      <c r="F189" s="1">
        <v>0</v>
      </c>
      <c r="G189" s="2">
        <f t="shared" si="0"/>
        <v>7986.0519999999997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14510</v>
      </c>
      <c r="D191" s="1">
        <f>'PR-RAS'!E195</f>
        <v>7055.54</v>
      </c>
      <c r="E191" s="1">
        <v>0</v>
      </c>
      <c r="F191" s="1">
        <v>0</v>
      </c>
      <c r="G191" s="2">
        <f t="shared" si="0"/>
        <v>5438.0052000000005</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11288</v>
      </c>
      <c r="D192" s="1">
        <f>'PR-RAS'!E196</f>
        <v>31101.05</v>
      </c>
      <c r="E192" s="1">
        <v>0</v>
      </c>
      <c r="F192" s="1">
        <v>0</v>
      </c>
      <c r="G192" s="2">
        <f t="shared" si="0"/>
        <v>14036.609100000001</v>
      </c>
      <c r="H192" s="2">
        <f t="shared" si="1"/>
        <v>4.9999999999272404E-2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11288</v>
      </c>
      <c r="D206" s="1">
        <f>'PR-RAS'!E210</f>
        <v>31101.05</v>
      </c>
      <c r="E206" s="1">
        <v>0</v>
      </c>
      <c r="F206" s="1">
        <v>0</v>
      </c>
      <c r="G206" s="2">
        <f t="shared" si="0"/>
        <v>15065.470499999999</v>
      </c>
      <c r="H206" s="2">
        <f t="shared" si="1"/>
        <v>4.9999999999272404E-2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5554</v>
      </c>
      <c r="D207" s="1">
        <f>'PR-RAS'!E211</f>
        <v>6043.16</v>
      </c>
      <c r="E207" s="1">
        <v>0</v>
      </c>
      <c r="F207" s="1">
        <v>0</v>
      </c>
      <c r="G207" s="2">
        <f t="shared" si="0"/>
        <v>3633.9059199999997</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5676</v>
      </c>
      <c r="D208" s="1">
        <f>'PR-RAS'!E212</f>
        <v>24442.78</v>
      </c>
      <c r="E208" s="1">
        <v>0</v>
      </c>
      <c r="F208" s="1">
        <v>0</v>
      </c>
      <c r="G208" s="2">
        <f t="shared" si="0"/>
        <v>11294.242919999999</v>
      </c>
      <c r="H208" s="2">
        <f t="shared" si="1"/>
        <v>0.22000000000116415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v>
      </c>
      <c r="D209" s="1">
        <f>'PR-RAS'!E213</f>
        <v>615.11</v>
      </c>
      <c r="E209" s="1">
        <v>0</v>
      </c>
      <c r="F209" s="1">
        <v>0</v>
      </c>
      <c r="G209" s="2">
        <f t="shared" si="0"/>
        <v>267.94975999999997</v>
      </c>
      <c r="H209" s="2">
        <f t="shared" si="1"/>
        <v>0.11000000000001364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5350</v>
      </c>
      <c r="E248" s="1">
        <v>0</v>
      </c>
      <c r="F248" s="1">
        <v>0</v>
      </c>
      <c r="G248" s="2">
        <f t="shared" si="0"/>
        <v>2642.9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5350</v>
      </c>
      <c r="E255" s="1">
        <v>0</v>
      </c>
      <c r="F255" s="1">
        <v>0</v>
      </c>
      <c r="G255" s="2">
        <f t="shared" si="0"/>
        <v>2717.8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5350</v>
      </c>
      <c r="E256" s="1">
        <v>0</v>
      </c>
      <c r="F256" s="1">
        <v>0</v>
      </c>
      <c r="G256" s="2">
        <f t="shared" si="0"/>
        <v>2728.5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586383</v>
      </c>
      <c r="D259" s="1">
        <f>'PR-RAS'!E263</f>
        <v>91150</v>
      </c>
      <c r="E259" s="1">
        <v>0</v>
      </c>
      <c r="F259" s="1">
        <v>0</v>
      </c>
      <c r="G259" s="2">
        <f t="shared" si="0"/>
        <v>198320.21400000001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586383</v>
      </c>
      <c r="D260" s="1">
        <f>'PR-RAS'!E264</f>
        <v>91150</v>
      </c>
      <c r="E260" s="1">
        <v>0</v>
      </c>
      <c r="F260" s="1">
        <v>0</v>
      </c>
      <c r="G260" s="2">
        <f t="shared" si="0"/>
        <v>199088.897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750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586383</v>
      </c>
      <c r="D263" s="1">
        <f>'PR-RAS'!E267</f>
        <v>90400</v>
      </c>
      <c r="E263" s="1">
        <v>0</v>
      </c>
      <c r="F263" s="1">
        <v>0</v>
      </c>
      <c r="G263" s="2">
        <f t="shared" si="0"/>
        <v>201001.946</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9868121</v>
      </c>
      <c r="D285" s="1">
        <f>'PR-RAS'!E289</f>
        <v>10011275.810000001</v>
      </c>
      <c r="E285" s="1">
        <v>0</v>
      </c>
      <c r="F285" s="1">
        <v>0</v>
      </c>
      <c r="G285" s="2">
        <f t="shared" si="8"/>
        <v>8488951.024079999</v>
      </c>
      <c r="H285" s="2">
        <f t="shared" si="9"/>
        <v>0.18999999947845936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198559</v>
      </c>
      <c r="D286" s="1">
        <f>'PR-RAS'!E290</f>
        <v>1026085.6699999999</v>
      </c>
      <c r="E286" s="1">
        <v>0</v>
      </c>
      <c r="F286" s="1">
        <v>0</v>
      </c>
      <c r="G286" s="2">
        <f t="shared" si="8"/>
        <v>641458.14689999993</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539474</v>
      </c>
      <c r="D288" s="1">
        <f>'PR-RAS'!E292</f>
        <v>539474.42000000004</v>
      </c>
      <c r="E288" s="1">
        <v>0</v>
      </c>
      <c r="F288" s="1">
        <v>0</v>
      </c>
      <c r="G288" s="2">
        <f t="shared" si="8"/>
        <v>464487.35508000001</v>
      </c>
      <c r="H288" s="2">
        <f t="shared" si="9"/>
        <v>0.42000000004190952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224297</v>
      </c>
      <c r="D290" s="1">
        <f>'PR-RAS'!E294</f>
        <v>231857</v>
      </c>
      <c r="E290" s="1">
        <v>0</v>
      </c>
      <c r="F290" s="1">
        <v>0</v>
      </c>
      <c r="G290" s="2">
        <f t="shared" si="8"/>
        <v>198835.17899999997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224297</v>
      </c>
      <c r="D291" s="1">
        <f>'PR-RAS'!E295</f>
        <v>231857</v>
      </c>
      <c r="E291" s="1">
        <v>0</v>
      </c>
      <c r="F291" s="1">
        <v>0</v>
      </c>
      <c r="G291" s="2">
        <f t="shared" si="8"/>
        <v>199523.18999999997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13050</v>
      </c>
      <c r="E293" s="1">
        <v>0</v>
      </c>
      <c r="F293" s="1">
        <v>0</v>
      </c>
      <c r="G293" s="2">
        <f t="shared" si="8"/>
        <v>7621.2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13050</v>
      </c>
      <c r="E306" s="1">
        <v>0</v>
      </c>
      <c r="F306" s="1">
        <v>0</v>
      </c>
      <c r="G306" s="2">
        <f t="shared" si="8"/>
        <v>7960.5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13050</v>
      </c>
      <c r="E321" s="1">
        <v>0</v>
      </c>
      <c r="F321" s="1">
        <v>0</v>
      </c>
      <c r="G321" s="2">
        <f t="shared" si="8"/>
        <v>8352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13050</v>
      </c>
      <c r="E322" s="1">
        <v>0</v>
      </c>
      <c r="F322" s="1">
        <v>0</v>
      </c>
      <c r="G322" s="2">
        <f t="shared" si="8"/>
        <v>8378.1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633138</v>
      </c>
      <c r="D345" s="1">
        <f>'PR-RAS'!E350</f>
        <v>156358.26999999999</v>
      </c>
      <c r="E345" s="1">
        <v>0</v>
      </c>
      <c r="F345" s="1">
        <v>0</v>
      </c>
      <c r="G345" s="2">
        <f t="shared" si="8"/>
        <v>325373.96175999998</v>
      </c>
      <c r="H345" s="2">
        <f t="shared" si="9"/>
        <v>0.26999999998952262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633138</v>
      </c>
      <c r="D358" s="1">
        <f>'PR-RAS'!E363</f>
        <v>156358.26999999999</v>
      </c>
      <c r="E358" s="1">
        <v>0</v>
      </c>
      <c r="F358" s="1">
        <v>0</v>
      </c>
      <c r="G358" s="2">
        <f t="shared" si="8"/>
        <v>337670.07078000001</v>
      </c>
      <c r="H358" s="2">
        <f t="shared" si="9"/>
        <v>0.26999999998952262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389524</v>
      </c>
      <c r="D364" s="1">
        <f>'PR-RAS'!E369</f>
        <v>156358.26999999999</v>
      </c>
      <c r="E364" s="1">
        <v>0</v>
      </c>
      <c r="F364" s="1">
        <v>0</v>
      </c>
      <c r="G364" s="2">
        <f t="shared" si="8"/>
        <v>254913.31602</v>
      </c>
      <c r="H364" s="2">
        <f t="shared" si="9"/>
        <v>0.26999999998952262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120421</v>
      </c>
      <c r="D365" s="1">
        <f>'PR-RAS'!E370</f>
        <v>139445.76999999999</v>
      </c>
      <c r="E365" s="1">
        <v>0</v>
      </c>
      <c r="F365" s="1">
        <v>0</v>
      </c>
      <c r="G365" s="2">
        <f t="shared" si="8"/>
        <v>145349.76455999998</v>
      </c>
      <c r="H365" s="2">
        <f t="shared" si="9"/>
        <v>0.23000000001047738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36369</v>
      </c>
      <c r="D367" s="1">
        <f>'PR-RAS'!E372</f>
        <v>0</v>
      </c>
      <c r="E367" s="1">
        <v>0</v>
      </c>
      <c r="F367" s="1">
        <v>0</v>
      </c>
      <c r="G367" s="2">
        <f t="shared" si="8"/>
        <v>13311.054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99063</v>
      </c>
      <c r="D370" s="1">
        <f>'PR-RAS'!E375</f>
        <v>0</v>
      </c>
      <c r="E370" s="1">
        <v>0</v>
      </c>
      <c r="F370" s="1">
        <v>0</v>
      </c>
      <c r="G370" s="2">
        <f t="shared" si="8"/>
        <v>36554.247000000003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133671</v>
      </c>
      <c r="D371" s="1">
        <f>'PR-RAS'!E376</f>
        <v>16912.5</v>
      </c>
      <c r="E371" s="1">
        <v>0</v>
      </c>
      <c r="F371" s="1">
        <v>0</v>
      </c>
      <c r="G371" s="2">
        <f t="shared" si="8"/>
        <v>61973.52</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243614</v>
      </c>
      <c r="D373" s="1">
        <f>'PR-RAS'!E378</f>
        <v>0</v>
      </c>
      <c r="E373" s="1">
        <v>0</v>
      </c>
      <c r="F373" s="1">
        <v>0</v>
      </c>
      <c r="G373" s="2">
        <f t="shared" si="8"/>
        <v>90624.407999999996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243614</v>
      </c>
      <c r="D374" s="1">
        <f>'PR-RAS'!E379</f>
        <v>0</v>
      </c>
      <c r="E374" s="1">
        <v>0</v>
      </c>
      <c r="F374" s="1">
        <v>0</v>
      </c>
      <c r="G374" s="2">
        <f t="shared" si="8"/>
        <v>90868.021999999997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633138</v>
      </c>
      <c r="D403" s="1">
        <f>'PR-RAS'!E408</f>
        <v>143308.26999999999</v>
      </c>
      <c r="E403" s="1">
        <v>0</v>
      </c>
      <c r="F403" s="1">
        <v>0</v>
      </c>
      <c r="G403" s="2">
        <f t="shared" si="8"/>
        <v>369741.32508000004</v>
      </c>
      <c r="H403" s="2">
        <f t="shared" si="9"/>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185958</v>
      </c>
      <c r="D405" s="1">
        <f>'PR-RAS'!E410</f>
        <v>620537.43999999994</v>
      </c>
      <c r="E405" s="1">
        <v>0</v>
      </c>
      <c r="F405" s="1">
        <v>0</v>
      </c>
      <c r="G405" s="2">
        <f t="shared" si="8"/>
        <v>576521.28351999994</v>
      </c>
      <c r="H405" s="2">
        <f t="shared" si="9"/>
        <v>0.43999999994412065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10066680</v>
      </c>
      <c r="D407" s="1">
        <f>'PR-RAS'!E412</f>
        <v>11050411.48</v>
      </c>
      <c r="E407" s="1">
        <v>0</v>
      </c>
      <c r="F407" s="1">
        <v>0</v>
      </c>
      <c r="G407" s="2">
        <f t="shared" si="8"/>
        <v>13060006.201760001</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10501259</v>
      </c>
      <c r="D408" s="1">
        <f>'PR-RAS'!E413</f>
        <v>10167634.08</v>
      </c>
      <c r="E408" s="1">
        <v>0</v>
      </c>
      <c r="F408" s="1">
        <v>0</v>
      </c>
      <c r="G408" s="2">
        <f t="shared" si="8"/>
        <v>12550466.554119999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882777.40000000037</v>
      </c>
      <c r="E409" s="1">
        <v>0</v>
      </c>
      <c r="F409" s="1">
        <v>0</v>
      </c>
      <c r="G409" s="2">
        <f t="shared" si="8"/>
        <v>720346.35840000026</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434579</v>
      </c>
      <c r="D410" s="1">
        <f>'PR-RAS'!E415</f>
        <v>0</v>
      </c>
      <c r="E410" s="1">
        <v>0</v>
      </c>
      <c r="F410" s="1">
        <v>0</v>
      </c>
      <c r="G410" s="2">
        <f t="shared" si="8"/>
        <v>177742.81099999999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353516</v>
      </c>
      <c r="D411" s="1">
        <f>'PR-RAS'!E416</f>
        <v>0</v>
      </c>
      <c r="E411" s="1">
        <v>0</v>
      </c>
      <c r="F411" s="1">
        <v>0</v>
      </c>
      <c r="G411" s="2">
        <f t="shared" si="8"/>
        <v>144941.56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81063.019999999902</v>
      </c>
      <c r="E412" s="1">
        <v>0</v>
      </c>
      <c r="F412" s="1">
        <v>0</v>
      </c>
      <c r="G412" s="2">
        <f t="shared" si="8"/>
        <v>66633.802439999912</v>
      </c>
      <c r="H412" s="2">
        <f t="shared" si="9"/>
        <v>1.999999990221113E-2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224297</v>
      </c>
      <c r="D413" s="1">
        <f>'PR-RAS'!E418</f>
        <v>231857</v>
      </c>
      <c r="E413" s="1">
        <v>0</v>
      </c>
      <c r="F413" s="1">
        <v>0</v>
      </c>
      <c r="G413" s="2">
        <f t="shared" si="8"/>
        <v>283460.53200000001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10066680</v>
      </c>
      <c r="D633" s="1">
        <f>'PR-RAS'!E639</f>
        <v>11050411.48</v>
      </c>
      <c r="E633" s="1">
        <v>0</v>
      </c>
      <c r="F633" s="1">
        <v>0</v>
      </c>
      <c r="G633" s="2">
        <f t="shared" si="10"/>
        <v>20329861.870719999</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10501259</v>
      </c>
      <c r="D634" s="1">
        <f>'PR-RAS'!E640</f>
        <v>10167634.08</v>
      </c>
      <c r="E634" s="1">
        <v>0</v>
      </c>
      <c r="F634" s="1">
        <v>0</v>
      </c>
      <c r="G634" s="2">
        <f t="shared" si="10"/>
        <v>19519521.692280002</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882777.40000000037</v>
      </c>
      <c r="E635" s="1">
        <v>0</v>
      </c>
      <c r="F635" s="1">
        <v>0</v>
      </c>
      <c r="G635" s="2">
        <f t="shared" si="10"/>
        <v>1119361.7432000004</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434579</v>
      </c>
      <c r="D636" s="1">
        <f>'PR-RAS'!E642</f>
        <v>0</v>
      </c>
      <c r="E636" s="1">
        <v>0</v>
      </c>
      <c r="F636" s="1">
        <v>0</v>
      </c>
      <c r="G636" s="2">
        <f t="shared" si="10"/>
        <v>275957.66499999998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353516</v>
      </c>
      <c r="D637" s="1">
        <f>'PR-RAS'!E643</f>
        <v>0</v>
      </c>
      <c r="E637" s="1">
        <v>0</v>
      </c>
      <c r="F637" s="1">
        <v>0</v>
      </c>
      <c r="G637" s="2">
        <f t="shared" si="10"/>
        <v>224836.17600000001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81063.019999999902</v>
      </c>
      <c r="E638" s="1">
        <v>0</v>
      </c>
      <c r="F638" s="1">
        <v>0</v>
      </c>
      <c r="G638" s="2">
        <f t="shared" si="10"/>
        <v>103274.28747999988</v>
      </c>
      <c r="H638" s="2">
        <f t="shared" si="11"/>
        <v>1.999999990221113E-2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801714.38000000047</v>
      </c>
      <c r="E639" s="1">
        <v>0</v>
      </c>
      <c r="F639" s="1">
        <v>0</v>
      </c>
      <c r="G639" s="2">
        <f t="shared" si="10"/>
        <v>1022987.5488800006</v>
      </c>
      <c r="H639" s="2">
        <f t="shared" si="11"/>
        <v>0.3800000004703179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81063</v>
      </c>
      <c r="D640" s="1">
        <f>'PR-RAS'!E646</f>
        <v>0</v>
      </c>
      <c r="E640" s="1">
        <v>0</v>
      </c>
      <c r="F640" s="1">
        <v>0</v>
      </c>
      <c r="G640" s="2">
        <f t="shared" si="10"/>
        <v>51799.256999999998</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1691002</v>
      </c>
      <c r="D642" s="1">
        <f>'PR-RAS'!E649</f>
        <v>1495436.69</v>
      </c>
      <c r="E642" s="1">
        <v>0</v>
      </c>
      <c r="F642" s="1">
        <v>0</v>
      </c>
      <c r="G642" s="2">
        <f t="shared" si="10"/>
        <v>3001082.11858</v>
      </c>
      <c r="H642" s="2">
        <f t="shared" si="11"/>
        <v>0.31000000005587935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11305867</v>
      </c>
      <c r="D643" s="1">
        <f>'PR-RAS'!E650</f>
        <v>14700171.9</v>
      </c>
      <c r="E643" s="1">
        <v>0</v>
      </c>
      <c r="F643" s="1">
        <v>0</v>
      </c>
      <c r="G643" s="2">
        <f t="shared" si="10"/>
        <v>26133387.3336</v>
      </c>
      <c r="H643" s="2">
        <f t="shared" si="11"/>
        <v>9.999999962747097E-2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11501432</v>
      </c>
      <c r="D644" s="1">
        <f>'PR-RAS'!E651</f>
        <v>14039933.85</v>
      </c>
      <c r="E644" s="1">
        <v>0</v>
      </c>
      <c r="F644" s="1">
        <v>0</v>
      </c>
      <c r="G644" s="2">
        <f t="shared" si="10"/>
        <v>25450775.707100004</v>
      </c>
      <c r="H644" s="2">
        <f t="shared" si="11"/>
        <v>0.15000000037252903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1495437</v>
      </c>
      <c r="D645" s="1">
        <f>'PR-RAS'!E652</f>
        <v>2155674.7400000002</v>
      </c>
      <c r="E645" s="1">
        <v>0</v>
      </c>
      <c r="F645" s="1">
        <v>0</v>
      </c>
      <c r="G645" s="2">
        <f t="shared" si="10"/>
        <v>3739570.4931200002</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47</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2117389</v>
      </c>
      <c r="D668" s="1">
        <f>'PR-RAS'!E675</f>
        <v>2267767</v>
      </c>
      <c r="E668" s="1">
        <v>0</v>
      </c>
      <c r="F668" s="1">
        <v>0</v>
      </c>
      <c r="G668" s="2">
        <f t="shared" si="10"/>
        <v>4437499.6409999998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1568705</v>
      </c>
      <c r="D687" s="1">
        <f>'PR-RAS'!E694</f>
        <v>1769812.96</v>
      </c>
      <c r="E687" s="1">
        <v>0</v>
      </c>
      <c r="F687" s="1">
        <v>0</v>
      </c>
      <c r="G687" s="2">
        <f t="shared" si="10"/>
        <v>3504315.0111200004</v>
      </c>
      <c r="H687" s="2">
        <f t="shared" si="11"/>
        <v>4.0000000037252903E-2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230293</v>
      </c>
      <c r="D688" s="1">
        <f>'PR-RAS'!E695</f>
        <v>21237.34</v>
      </c>
      <c r="E688" s="1">
        <v>0</v>
      </c>
      <c r="F688" s="1">
        <v>0</v>
      </c>
      <c r="G688" s="2">
        <f t="shared" si="10"/>
        <v>187391.39616</v>
      </c>
      <c r="H688" s="2">
        <f t="shared" si="11"/>
        <v>0.34000000000014552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22851.08</v>
      </c>
      <c r="E705" s="1">
        <v>0</v>
      </c>
      <c r="F705" s="1">
        <v>0</v>
      </c>
      <c r="G705" s="2">
        <f t="shared" si="10"/>
        <v>32174.320640000002</v>
      </c>
      <c r="H705" s="2">
        <f t="shared" si="11"/>
        <v>8.000000000174623E-2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2000</v>
      </c>
      <c r="E710" s="1">
        <v>0</v>
      </c>
      <c r="F710" s="1">
        <v>0</v>
      </c>
      <c r="G710" s="2">
        <f t="shared" si="10"/>
        <v>4963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237699</v>
      </c>
      <c r="D711" s="1">
        <f>'PR-RAS'!E718</f>
        <v>215800</v>
      </c>
      <c r="E711" s="1">
        <v>0</v>
      </c>
      <c r="F711" s="1">
        <v>0</v>
      </c>
      <c r="G711" s="2">
        <f t="shared" si="10"/>
        <v>475202.29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91081</v>
      </c>
      <c r="D713" s="1">
        <f>'PR-RAS'!E720</f>
        <v>81452</v>
      </c>
      <c r="E713" s="1">
        <v>0</v>
      </c>
      <c r="F713" s="1">
        <v>0</v>
      </c>
      <c r="G713" s="2">
        <f t="shared" si="10"/>
        <v>180837.31999999998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53870</v>
      </c>
      <c r="D714" s="1">
        <f>'PR-RAS'!E721</f>
        <v>0</v>
      </c>
      <c r="E714" s="1">
        <v>0</v>
      </c>
      <c r="F714" s="1">
        <v>0</v>
      </c>
      <c r="G714" s="2">
        <f t="shared" si="10"/>
        <v>38409.31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91605</v>
      </c>
      <c r="D715" s="1">
        <f>'PR-RAS'!E722</f>
        <v>149845.88</v>
      </c>
      <c r="E715" s="1">
        <v>0</v>
      </c>
      <c r="F715" s="1">
        <v>0</v>
      </c>
      <c r="G715" s="2">
        <f t="shared" si="10"/>
        <v>279385.88663999998</v>
      </c>
      <c r="H715" s="2">
        <f t="shared" si="11"/>
        <v>0.11999999999534339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35258</v>
      </c>
      <c r="D716" s="1">
        <f>'PR-RAS'!E723</f>
        <v>43483</v>
      </c>
      <c r="E716" s="1">
        <v>0</v>
      </c>
      <c r="F716" s="1">
        <v>0</v>
      </c>
      <c r="G716" s="2">
        <f t="shared" si="10"/>
        <v>87390.159999999989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25473</v>
      </c>
      <c r="D718" s="1">
        <f>'PR-RAS'!E725</f>
        <v>24919.48</v>
      </c>
      <c r="E718" s="1">
        <v>0</v>
      </c>
      <c r="F718" s="1">
        <v>0</v>
      </c>
      <c r="G718" s="2">
        <f t="shared" si="10"/>
        <v>53998.675319999995</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20257</v>
      </c>
      <c r="D719" s="1">
        <f>'PR-RAS'!E726</f>
        <v>20176.97</v>
      </c>
      <c r="E719" s="1">
        <v>0</v>
      </c>
      <c r="F719" s="1">
        <v>0</v>
      </c>
      <c r="G719" s="2">
        <f t="shared" si="10"/>
        <v>43518.654920000001</v>
      </c>
      <c r="H719" s="2">
        <f t="shared" si="11"/>
        <v>2.9999999998835847E-2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5350</v>
      </c>
      <c r="E812" s="1">
        <v>0</v>
      </c>
      <c r="F812" s="1">
        <v>0</v>
      </c>
      <c r="G812" s="2">
        <f t="shared" si="18"/>
        <v>8677.7000000000007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2565044</v>
      </c>
      <c r="D984" s="6">
        <f>BILANCA!E6</f>
        <v>3191698.6</v>
      </c>
      <c r="E984" s="6">
        <v>0</v>
      </c>
      <c r="F984" s="6">
        <v>0</v>
      </c>
      <c r="G984" s="7">
        <f t="shared" ref="G984:G1241" si="22">B984/1000*C984+B984/500*D984</f>
        <v>8948.4412000000011</v>
      </c>
      <c r="H984" s="7">
        <f t="shared" si="19"/>
        <v>0.39999999990686774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837976</v>
      </c>
      <c r="D985" s="1">
        <f>BILANCA!E7</f>
        <v>786923.71000000008</v>
      </c>
      <c r="E985" s="1">
        <v>0</v>
      </c>
      <c r="F985" s="1">
        <v>0</v>
      </c>
      <c r="G985" s="2">
        <f t="shared" si="22"/>
        <v>4823.6468400000003</v>
      </c>
      <c r="H985" s="2">
        <f t="shared" si="19"/>
        <v>0.28999999992083758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594</v>
      </c>
      <c r="D986" s="1">
        <f>BILANCA!E8</f>
        <v>0</v>
      </c>
      <c r="E986" s="1">
        <v>0</v>
      </c>
      <c r="F986" s="1">
        <v>0</v>
      </c>
      <c r="G986" s="2">
        <f t="shared" si="22"/>
        <v>1.782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1189897</v>
      </c>
      <c r="D988" s="1">
        <f>BILANCA!E10</f>
        <v>1189896.92</v>
      </c>
      <c r="E988" s="1">
        <v>0</v>
      </c>
      <c r="F988" s="1">
        <v>0</v>
      </c>
      <c r="G988" s="2">
        <f t="shared" si="22"/>
        <v>17848.4542</v>
      </c>
      <c r="H988" s="2">
        <f t="shared" si="19"/>
        <v>8.0000000074505806E-2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1189303</v>
      </c>
      <c r="D989" s="1">
        <f>BILANCA!E11</f>
        <v>1189896.92</v>
      </c>
      <c r="E989" s="1">
        <v>0</v>
      </c>
      <c r="F989" s="1">
        <v>0</v>
      </c>
      <c r="G989" s="2">
        <f t="shared" si="22"/>
        <v>21414.581040000001</v>
      </c>
      <c r="H989" s="2">
        <f t="shared" si="19"/>
        <v>8.0000000074505806E-2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791506</v>
      </c>
      <c r="D990" s="1">
        <f>BILANCA!E12</f>
        <v>732926.31</v>
      </c>
      <c r="E990" s="1">
        <v>0</v>
      </c>
      <c r="F990" s="1">
        <v>0</v>
      </c>
      <c r="G990" s="2">
        <f t="shared" si="22"/>
        <v>15801.510340000001</v>
      </c>
      <c r="H990" s="2">
        <f t="shared" si="19"/>
        <v>0.31000000005587935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441015</v>
      </c>
      <c r="D997" s="1">
        <f>BILANCA!E19</f>
        <v>464980.31999999995</v>
      </c>
      <c r="E997" s="1">
        <v>0</v>
      </c>
      <c r="F997" s="1">
        <v>0</v>
      </c>
      <c r="G997" s="2">
        <f t="shared" si="22"/>
        <v>19193.658960000001</v>
      </c>
      <c r="H997" s="2">
        <f t="shared" si="19"/>
        <v>0.31999999994877726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765172</v>
      </c>
      <c r="D998" s="1">
        <f>BILANCA!E20</f>
        <v>783705.34</v>
      </c>
      <c r="E998" s="1">
        <v>0</v>
      </c>
      <c r="F998" s="1">
        <v>0</v>
      </c>
      <c r="G998" s="2">
        <f t="shared" si="22"/>
        <v>34988.7402</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94572</v>
      </c>
      <c r="D1000" s="1">
        <f>BILANCA!E22</f>
        <v>87005.61</v>
      </c>
      <c r="E1000" s="1">
        <v>0</v>
      </c>
      <c r="F1000" s="1">
        <v>0</v>
      </c>
      <c r="G1000" s="2">
        <f t="shared" si="22"/>
        <v>4565.9147400000002</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53329</v>
      </c>
      <c r="D1001" s="1">
        <f>BILANCA!E23</f>
        <v>53329.51</v>
      </c>
      <c r="E1001" s="1">
        <v>0</v>
      </c>
      <c r="F1001" s="1">
        <v>0</v>
      </c>
      <c r="G1001" s="2">
        <f t="shared" si="22"/>
        <v>2879.7843599999997</v>
      </c>
      <c r="H1001" s="2">
        <f t="shared" si="19"/>
        <v>0.48999999999796273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181939</v>
      </c>
      <c r="D1002" s="1">
        <f>BILANCA!E24</f>
        <v>181288.84</v>
      </c>
      <c r="E1002" s="1">
        <v>0</v>
      </c>
      <c r="F1002" s="1">
        <v>0</v>
      </c>
      <c r="G1002" s="2">
        <f t="shared" si="22"/>
        <v>10345.816919999999</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99063</v>
      </c>
      <c r="D1003" s="1">
        <f>BILANCA!E25</f>
        <v>74296.87</v>
      </c>
      <c r="E1003" s="1">
        <v>0</v>
      </c>
      <c r="F1003" s="1">
        <v>0</v>
      </c>
      <c r="G1003" s="2">
        <f t="shared" si="22"/>
        <v>4953.1347999999998</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193909</v>
      </c>
      <c r="D1004" s="1">
        <f>BILANCA!E26</f>
        <v>174081.48</v>
      </c>
      <c r="E1004" s="1">
        <v>0</v>
      </c>
      <c r="F1004" s="1">
        <v>0</v>
      </c>
      <c r="G1004" s="2">
        <f t="shared" si="22"/>
        <v>11383.511160000002</v>
      </c>
      <c r="H1004" s="2">
        <f t="shared" si="19"/>
        <v>0.48000000001047738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946969</v>
      </c>
      <c r="D1006" s="1">
        <f>BILANCA!E28</f>
        <v>888727.33</v>
      </c>
      <c r="E1006" s="1">
        <v>0</v>
      </c>
      <c r="F1006" s="1">
        <v>0</v>
      </c>
      <c r="G1006" s="2">
        <f t="shared" si="22"/>
        <v>62661.744179999994</v>
      </c>
      <c r="H1006" s="2">
        <f t="shared" si="19"/>
        <v>0.32999999995809048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350491</v>
      </c>
      <c r="D1007" s="1">
        <f>BILANCA!E29</f>
        <v>267945.99000000005</v>
      </c>
      <c r="E1007" s="1">
        <v>0</v>
      </c>
      <c r="F1007" s="1">
        <v>0</v>
      </c>
      <c r="G1007" s="2">
        <f t="shared" si="22"/>
        <v>21273.19152</v>
      </c>
      <c r="H1007" s="2">
        <f t="shared" si="19"/>
        <v>9.9999999511055648E-3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1020410</v>
      </c>
      <c r="D1008" s="1">
        <f>BILANCA!E30</f>
        <v>686396.53</v>
      </c>
      <c r="E1008" s="1">
        <v>0</v>
      </c>
      <c r="F1008" s="1">
        <v>0</v>
      </c>
      <c r="G1008" s="2">
        <f t="shared" si="22"/>
        <v>59830.076500000003</v>
      </c>
      <c r="H1008" s="2">
        <f t="shared" si="19"/>
        <v>0.46999999997206032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669919</v>
      </c>
      <c r="D1012" s="1">
        <f>BILANCA!E34</f>
        <v>418450.54</v>
      </c>
      <c r="E1012" s="1">
        <v>0</v>
      </c>
      <c r="F1012" s="1">
        <v>0</v>
      </c>
      <c r="G1012" s="2">
        <f t="shared" si="22"/>
        <v>43697.782319999998</v>
      </c>
      <c r="H1012" s="2">
        <f t="shared" si="19"/>
        <v>0.46000000002095476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528299</v>
      </c>
      <c r="D1032" s="1">
        <f>BILANCA!E54</f>
        <v>559497.21</v>
      </c>
      <c r="E1032" s="1">
        <v>0</v>
      </c>
      <c r="F1032" s="1">
        <v>0</v>
      </c>
      <c r="G1032" s="2">
        <f t="shared" si="22"/>
        <v>80717.37758</v>
      </c>
      <c r="H1032" s="2">
        <f t="shared" si="19"/>
        <v>0.2099999999627471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528299</v>
      </c>
      <c r="D1033" s="1">
        <f>BILANCA!E55</f>
        <v>559497.21</v>
      </c>
      <c r="E1033" s="1">
        <v>0</v>
      </c>
      <c r="F1033" s="1">
        <v>0</v>
      </c>
      <c r="G1033" s="2">
        <f t="shared" si="22"/>
        <v>82364.671000000002</v>
      </c>
      <c r="H1033" s="2">
        <f t="shared" si="19"/>
        <v>0.2099999999627471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45876</v>
      </c>
      <c r="D1041" s="1">
        <f>BILANCA!E63</f>
        <v>53997.4</v>
      </c>
      <c r="E1041" s="1">
        <v>0</v>
      </c>
      <c r="F1041" s="1">
        <v>0</v>
      </c>
      <c r="G1041" s="2">
        <f t="shared" si="22"/>
        <v>8924.5064000000002</v>
      </c>
      <c r="H1041" s="2">
        <f t="shared" si="19"/>
        <v>0.40000000000145519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45876</v>
      </c>
      <c r="D1042" s="1">
        <f>BILANCA!E64</f>
        <v>53997.4</v>
      </c>
      <c r="E1042" s="1">
        <v>0</v>
      </c>
      <c r="F1042" s="1">
        <v>0</v>
      </c>
      <c r="G1042" s="2">
        <f t="shared" si="22"/>
        <v>9078.377199999999</v>
      </c>
      <c r="H1042" s="2">
        <f t="shared" si="19"/>
        <v>0.40000000000145519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1727068</v>
      </c>
      <c r="D1046" s="1">
        <f>BILANCA!E68</f>
        <v>2404774.89</v>
      </c>
      <c r="E1046" s="1">
        <v>0</v>
      </c>
      <c r="F1046" s="1">
        <v>0</v>
      </c>
      <c r="G1046" s="2">
        <f t="shared" si="22"/>
        <v>411806.92014</v>
      </c>
      <c r="H1046" s="2">
        <f t="shared" si="19"/>
        <v>0.10999999986961484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1495437</v>
      </c>
      <c r="D1047" s="1">
        <f>BILANCA!E69</f>
        <v>2155674.7400000002</v>
      </c>
      <c r="E1047" s="1">
        <v>0</v>
      </c>
      <c r="F1047" s="1">
        <v>0</v>
      </c>
      <c r="G1047" s="2">
        <f t="shared" si="22"/>
        <v>371634.33472000004</v>
      </c>
      <c r="H1047" s="2">
        <f t="shared" si="19"/>
        <v>0.25999999977648258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1494623</v>
      </c>
      <c r="D1048" s="1">
        <f>BILANCA!E70</f>
        <v>2154115.52</v>
      </c>
      <c r="E1048" s="1">
        <v>0</v>
      </c>
      <c r="F1048" s="1">
        <v>0</v>
      </c>
      <c r="G1048" s="2">
        <f t="shared" si="22"/>
        <v>377185.51260000002</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1494623</v>
      </c>
      <c r="D1050" s="1">
        <f>BILANCA!E72</f>
        <v>2154115.52</v>
      </c>
      <c r="E1050" s="1">
        <v>0</v>
      </c>
      <c r="F1050" s="1">
        <v>0</v>
      </c>
      <c r="G1050" s="2">
        <f t="shared" si="22"/>
        <v>388791.22068000003</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814</v>
      </c>
      <c r="D1054" s="1">
        <f>BILANCA!E76</f>
        <v>1559.22</v>
      </c>
      <c r="E1054" s="1">
        <v>0</v>
      </c>
      <c r="F1054" s="1">
        <v>0</v>
      </c>
      <c r="G1054" s="2">
        <f t="shared" si="22"/>
        <v>279.20323999999999</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7334</v>
      </c>
      <c r="D1056" s="1">
        <f>BILANCA!E78</f>
        <v>22250.050000000003</v>
      </c>
      <c r="E1056" s="1">
        <v>0</v>
      </c>
      <c r="F1056" s="1">
        <v>0</v>
      </c>
      <c r="G1056" s="2">
        <f t="shared" si="22"/>
        <v>3783.8893000000003</v>
      </c>
      <c r="H1056" s="2">
        <f t="shared" si="19"/>
        <v>5.0000000002910383E-2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3799</v>
      </c>
      <c r="D1062" s="1">
        <f>BILANCA!E84</f>
        <v>5178.3999999999996</v>
      </c>
      <c r="E1062" s="1">
        <v>0</v>
      </c>
      <c r="F1062" s="1">
        <v>0</v>
      </c>
      <c r="G1062" s="2">
        <f t="shared" si="22"/>
        <v>1118.3081999999999</v>
      </c>
      <c r="H1062" s="2">
        <f t="shared" si="19"/>
        <v>0.3999999999996362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3535</v>
      </c>
      <c r="D1064" s="1">
        <f>BILANCA!E86</f>
        <v>17071.650000000001</v>
      </c>
      <c r="E1064" s="1">
        <v>0</v>
      </c>
      <c r="F1064" s="1">
        <v>0</v>
      </c>
      <c r="G1064" s="2">
        <f t="shared" si="22"/>
        <v>3051.9423000000002</v>
      </c>
      <c r="H1064" s="2">
        <f t="shared" si="19"/>
        <v>0.34999999999854481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224297</v>
      </c>
      <c r="D1124" s="1">
        <f>BILANCA!E146</f>
        <v>226850.1</v>
      </c>
      <c r="E1124" s="1">
        <v>0</v>
      </c>
      <c r="F1124" s="1">
        <v>0</v>
      </c>
      <c r="G1124" s="2">
        <f t="shared" si="22"/>
        <v>95597.605199999991</v>
      </c>
      <c r="H1124" s="2">
        <f t="shared" si="23"/>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228846</v>
      </c>
      <c r="D1138" s="1">
        <f>BILANCA!E160</f>
        <v>232574.03</v>
      </c>
      <c r="E1138" s="1">
        <v>0</v>
      </c>
      <c r="F1138" s="1">
        <v>0</v>
      </c>
      <c r="G1138" s="2">
        <f t="shared" si="22"/>
        <v>107569.07929999998</v>
      </c>
      <c r="H1138" s="2">
        <f t="shared" si="23"/>
        <v>2.9999999998835847E-2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4549</v>
      </c>
      <c r="D1141" s="1">
        <f>BILANCA!E163</f>
        <v>5723.93</v>
      </c>
      <c r="E1141" s="1">
        <v>0</v>
      </c>
      <c r="F1141" s="1">
        <v>0</v>
      </c>
      <c r="G1141" s="2">
        <f t="shared" si="22"/>
        <v>2527.5038800000002</v>
      </c>
      <c r="H1141" s="2">
        <f t="shared" si="23"/>
        <v>6.9999999999708962E-2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2565044</v>
      </c>
      <c r="D1152" s="1">
        <f>BILANCA!E175</f>
        <v>3191698.5999999996</v>
      </c>
      <c r="E1152" s="1">
        <v>0</v>
      </c>
      <c r="F1152" s="1">
        <v>0</v>
      </c>
      <c r="G1152" s="2">
        <f t="shared" si="22"/>
        <v>1512286.5628</v>
      </c>
      <c r="H1152" s="2">
        <f t="shared" si="23"/>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1002348</v>
      </c>
      <c r="D1153" s="1">
        <f>BILANCA!E176</f>
        <v>789716.88</v>
      </c>
      <c r="E1153" s="1">
        <v>0</v>
      </c>
      <c r="F1153" s="1">
        <v>0</v>
      </c>
      <c r="G1153" s="2">
        <f t="shared" si="22"/>
        <v>438902.89919999999</v>
      </c>
      <c r="H1153" s="2">
        <f t="shared" si="23"/>
        <v>0.11999999999534339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781828</v>
      </c>
      <c r="D1154" s="1">
        <f>BILANCA!E177</f>
        <v>789716.88</v>
      </c>
      <c r="E1154" s="1">
        <v>0</v>
      </c>
      <c r="F1154" s="1">
        <v>0</v>
      </c>
      <c r="G1154" s="2">
        <f t="shared" si="22"/>
        <v>403775.76095999999</v>
      </c>
      <c r="H1154" s="2">
        <f t="shared" si="23"/>
        <v>0.11999999999534339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556691</v>
      </c>
      <c r="D1155" s="1">
        <f>BILANCA!E178</f>
        <v>550606.36</v>
      </c>
      <c r="E1155" s="1">
        <v>0</v>
      </c>
      <c r="F1155" s="1">
        <v>0</v>
      </c>
      <c r="G1155" s="2">
        <f t="shared" si="22"/>
        <v>285159.43984000001</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225137</v>
      </c>
      <c r="D1156" s="1">
        <f>BILANCA!E179</f>
        <v>227437.67</v>
      </c>
      <c r="E1156" s="1">
        <v>0</v>
      </c>
      <c r="F1156" s="1">
        <v>0</v>
      </c>
      <c r="G1156" s="2">
        <f t="shared" si="22"/>
        <v>117642.13482000001</v>
      </c>
      <c r="H1156" s="2">
        <f t="shared" si="23"/>
        <v>0.32999999998719431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11672.85</v>
      </c>
      <c r="E1165" s="1">
        <v>0</v>
      </c>
      <c r="F1165" s="1">
        <v>0</v>
      </c>
      <c r="G1165" s="2">
        <f t="shared" si="22"/>
        <v>4248.9174000000003</v>
      </c>
      <c r="H1165" s="2">
        <f t="shared" si="23"/>
        <v>0.1499999999996362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220520</v>
      </c>
      <c r="D1166" s="1">
        <f>BILANCA!E189</f>
        <v>0</v>
      </c>
      <c r="E1166" s="1">
        <v>0</v>
      </c>
      <c r="F1166" s="1">
        <v>0</v>
      </c>
      <c r="G1166" s="2">
        <f t="shared" si="22"/>
        <v>40355.159999999996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1562696</v>
      </c>
      <c r="D1214" s="1">
        <f>BILANCA!E237</f>
        <v>2401981.7199999997</v>
      </c>
      <c r="E1214" s="1">
        <v>0</v>
      </c>
      <c r="F1214" s="1">
        <v>0</v>
      </c>
      <c r="G1214" s="2">
        <f t="shared" si="22"/>
        <v>1470698.3306400001</v>
      </c>
      <c r="H1214" s="2">
        <f t="shared" si="23"/>
        <v>0.28000000026077032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1419462</v>
      </c>
      <c r="D1215" s="1">
        <f>BILANCA!E238</f>
        <v>1368410.3399999999</v>
      </c>
      <c r="E1215" s="1">
        <v>0</v>
      </c>
      <c r="F1215" s="1">
        <v>0</v>
      </c>
      <c r="G1215" s="2">
        <f t="shared" si="22"/>
        <v>964257.58175999997</v>
      </c>
      <c r="H1215" s="2">
        <f t="shared" si="23"/>
        <v>0.33999999985098839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1419462</v>
      </c>
      <c r="D1216" s="1">
        <f>BILANCA!E239</f>
        <v>1368410.3399999999</v>
      </c>
      <c r="E1216" s="1">
        <v>0</v>
      </c>
      <c r="F1216" s="1">
        <v>0</v>
      </c>
      <c r="G1216" s="2">
        <f t="shared" si="22"/>
        <v>968413.86443999992</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45876</v>
      </c>
      <c r="D1217" s="1">
        <f>BILANCA!E240</f>
        <v>53997.4</v>
      </c>
      <c r="E1217" s="1">
        <v>0</v>
      </c>
      <c r="F1217" s="1">
        <v>0</v>
      </c>
      <c r="G1217" s="2">
        <f t="shared" si="22"/>
        <v>36005.767200000002</v>
      </c>
      <c r="H1217" s="2">
        <f t="shared" si="23"/>
        <v>0.40000000000145519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1373586</v>
      </c>
      <c r="D1218" s="1">
        <f>BILANCA!E241</f>
        <v>1314412.94</v>
      </c>
      <c r="E1218" s="1">
        <v>0</v>
      </c>
      <c r="F1218" s="1">
        <v>0</v>
      </c>
      <c r="G1218" s="2">
        <f t="shared" si="22"/>
        <v>940566.79179999989</v>
      </c>
      <c r="H1218" s="2">
        <f t="shared" si="23"/>
        <v>6.0000000055879354E-2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-81063</v>
      </c>
      <c r="D1222" s="1">
        <f>BILANCA!E245</f>
        <v>801714.38</v>
      </c>
      <c r="E1222" s="1">
        <v>0</v>
      </c>
      <c r="F1222" s="1">
        <v>0</v>
      </c>
      <c r="G1222" s="2">
        <f t="shared" si="22"/>
        <v>363845.41663999995</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539474</v>
      </c>
      <c r="D1223" s="1">
        <f>BILANCA!E246</f>
        <v>882777.4</v>
      </c>
      <c r="E1223" s="1">
        <v>0</v>
      </c>
      <c r="F1223" s="1">
        <v>0</v>
      </c>
      <c r="G1223" s="2">
        <f t="shared" si="22"/>
        <v>553206.91200000001</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539474</v>
      </c>
      <c r="D1224" s="1">
        <f>BILANCA!E247</f>
        <v>882777.4</v>
      </c>
      <c r="E1224" s="1">
        <v>0</v>
      </c>
      <c r="F1224" s="1">
        <v>0</v>
      </c>
      <c r="G1224" s="2">
        <f t="shared" si="22"/>
        <v>555511.94079999998</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620537</v>
      </c>
      <c r="D1227" s="1">
        <f>BILANCA!E250</f>
        <v>81063.02</v>
      </c>
      <c r="E1227" s="1">
        <v>0</v>
      </c>
      <c r="F1227" s="1">
        <v>0</v>
      </c>
      <c r="G1227" s="2">
        <f t="shared" si="22"/>
        <v>190969.78175999998</v>
      </c>
      <c r="H1227" s="2">
        <f t="shared" si="23"/>
        <v>2.0000000004074536E-2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620537</v>
      </c>
      <c r="D1229" s="1">
        <f>BILANCA!E252</f>
        <v>81063.02</v>
      </c>
      <c r="E1229" s="1">
        <v>0</v>
      </c>
      <c r="F1229" s="1">
        <v>0</v>
      </c>
      <c r="G1229" s="2">
        <f t="shared" si="22"/>
        <v>192535.10783999998</v>
      </c>
      <c r="H1229" s="2">
        <f t="shared" si="23"/>
        <v>2.0000000004074536E-2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224297</v>
      </c>
      <c r="D1232" s="1">
        <f>BILANCA!E255</f>
        <v>231857</v>
      </c>
      <c r="E1232" s="1">
        <v>0</v>
      </c>
      <c r="F1232" s="1">
        <v>0</v>
      </c>
      <c r="G1232" s="2">
        <f t="shared" si="22"/>
        <v>171314.739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1248410</v>
      </c>
      <c r="D1236" s="1">
        <f>BILANCA!E259</f>
        <v>1192493.4099999999</v>
      </c>
      <c r="E1236" s="1">
        <v>0</v>
      </c>
      <c r="F1236" s="1">
        <v>0</v>
      </c>
      <c r="G1236" s="2">
        <f t="shared" si="22"/>
        <v>919249.39545999991</v>
      </c>
      <c r="H1236" s="2">
        <f t="shared" si="23"/>
        <v>0.40999999991618097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1248410</v>
      </c>
      <c r="D1237" s="1">
        <f>BILANCA!E260</f>
        <v>1192493.4099999999</v>
      </c>
      <c r="E1237" s="1">
        <v>0</v>
      </c>
      <c r="F1237" s="1">
        <v>0</v>
      </c>
      <c r="G1237" s="2">
        <f t="shared" si="22"/>
        <v>922882.79227999994</v>
      </c>
      <c r="H1237" s="2">
        <f t="shared" si="23"/>
        <v>0.40999999991618097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4549</v>
      </c>
      <c r="D1240" s="1">
        <f>BILANCA!E264</f>
        <v>5723.93</v>
      </c>
      <c r="E1240" s="1">
        <v>0</v>
      </c>
      <c r="F1240" s="1">
        <v>0</v>
      </c>
      <c r="G1240" s="2">
        <f t="shared" si="22"/>
        <v>4111.1930200000006</v>
      </c>
      <c r="H1240" s="2">
        <f t="shared" si="23"/>
        <v>6.9999999999708962E-2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224297</v>
      </c>
      <c r="D1241" s="1">
        <f>BILANCA!E265</f>
        <v>226850.1</v>
      </c>
      <c r="E1241" s="1">
        <v>0</v>
      </c>
      <c r="F1241" s="1">
        <v>0</v>
      </c>
      <c r="G1241" s="2">
        <f t="shared" si="22"/>
        <v>174923.27760000003</v>
      </c>
      <c r="H1241" s="2">
        <f t="shared" si="23"/>
        <v>0.10000000000582077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3535</v>
      </c>
      <c r="D1244" s="1">
        <f>BILANCA!E268</f>
        <v>17071.650000000001</v>
      </c>
      <c r="E1244" s="1">
        <v>0</v>
      </c>
      <c r="F1244" s="1">
        <v>0</v>
      </c>
      <c r="G1244" s="2">
        <f t="shared" si="24"/>
        <v>9834.0363000000016</v>
      </c>
      <c r="H1244" s="2">
        <f t="shared" si="23"/>
        <v>0.34999999999854481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781828</v>
      </c>
      <c r="D1264" s="1">
        <f>BILANCA!E288</f>
        <v>789716.88</v>
      </c>
      <c r="E1264" s="1">
        <v>0</v>
      </c>
      <c r="F1264" s="1">
        <v>0</v>
      </c>
      <c r="G1264" s="2">
        <f t="shared" si="24"/>
        <v>663514.55456000008</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220520</v>
      </c>
      <c r="D1266" s="1">
        <f>BILANCA!E290</f>
        <v>0</v>
      </c>
      <c r="E1266" s="1">
        <v>0</v>
      </c>
      <c r="F1266" s="1">
        <v>0</v>
      </c>
      <c r="G1266" s="2">
        <f t="shared" si="24"/>
        <v>62407.159999999996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10501259</v>
      </c>
      <c r="D1423" s="1">
        <f>'RAS-funkcijski'!E129</f>
        <v>10167634.08</v>
      </c>
      <c r="E1423" s="1">
        <v>0</v>
      </c>
      <c r="F1423" s="1">
        <v>0</v>
      </c>
      <c r="G1423" s="2">
        <f t="shared" si="24"/>
        <v>3854565.895</v>
      </c>
      <c r="H1423" s="2">
        <f t="shared" si="27"/>
        <v>8.0000000074505806E-2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10501259</v>
      </c>
      <c r="D1434" s="1">
        <f>'RAS-funkcijski'!E140</f>
        <v>10167634.08</v>
      </c>
      <c r="E1434" s="1">
        <v>0</v>
      </c>
      <c r="F1434" s="1">
        <v>0</v>
      </c>
      <c r="G1434" s="2">
        <f t="shared" si="24"/>
        <v>4193767.6937600002</v>
      </c>
      <c r="H1434" s="2">
        <f t="shared" si="27"/>
        <v>8.0000000074505806E-2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10501259</v>
      </c>
      <c r="D1435" s="13">
        <f>'RAS-funkcijski'!E141</f>
        <v>10167634.08</v>
      </c>
      <c r="E1435" s="13">
        <v>0</v>
      </c>
      <c r="F1435" s="13">
        <v>0</v>
      </c>
      <c r="G1435" s="14">
        <f t="shared" si="24"/>
        <v>4224604.2209200002</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53997.4</v>
      </c>
      <c r="D1436" s="6">
        <f>'P-VRIO'!E5</f>
        <v>0</v>
      </c>
      <c r="E1436" s="6">
        <v>0</v>
      </c>
      <c r="F1436" s="6">
        <v>0</v>
      </c>
      <c r="G1436" s="7">
        <f t="shared" si="24"/>
        <v>53.997400000000006</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53997.4</v>
      </c>
      <c r="D1453" s="1">
        <f>'P-VRIO'!E22</f>
        <v>0</v>
      </c>
      <c r="E1453" s="1">
        <v>0</v>
      </c>
      <c r="F1453" s="1">
        <v>0</v>
      </c>
      <c r="G1453" s="2">
        <f t="shared" si="24"/>
        <v>971.95319999999992</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53997.4</v>
      </c>
      <c r="D1454" s="1">
        <f>'P-VRIO'!E23</f>
        <v>0</v>
      </c>
      <c r="E1454" s="1">
        <v>0</v>
      </c>
      <c r="F1454" s="1">
        <v>0</v>
      </c>
      <c r="G1454" s="2">
        <f t="shared" si="24"/>
        <v>1025.9505999999999</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53997.4</v>
      </c>
      <c r="D1460" s="1">
        <f>'P-VRIO'!E29</f>
        <v>0</v>
      </c>
      <c r="E1460" s="1">
        <v>0</v>
      </c>
      <c r="F1460" s="1">
        <v>0</v>
      </c>
      <c r="G1460" s="2">
        <f t="shared" si="24"/>
        <v>1349.9350000000002</v>
      </c>
      <c r="H1460" s="2">
        <f t="shared" si="27"/>
        <v>0.40000000000145519</v>
      </c>
      <c r="I1460" s="10">
        <f t="shared" si="30"/>
        <v>539.97400000196444</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1002347.6</v>
      </c>
      <c r="D1480" s="6"/>
      <c r="E1480" s="6">
        <v>0</v>
      </c>
      <c r="F1480" s="6">
        <v>0</v>
      </c>
      <c r="G1480" s="7">
        <f t="shared" ref="G1480:G1580" si="34">B1480/1000*C1480</f>
        <v>1002.3475999999999</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9685457.4499999993</v>
      </c>
      <c r="D1481" s="1">
        <v>0</v>
      </c>
      <c r="E1481" s="1">
        <v>0</v>
      </c>
      <c r="F1481" s="1">
        <v>0</v>
      </c>
      <c r="G1481" s="2">
        <f t="shared" si="34"/>
        <v>19370.9149</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9533098.1799999997</v>
      </c>
      <c r="D1483" s="1">
        <v>0</v>
      </c>
      <c r="E1483" s="1">
        <v>0</v>
      </c>
      <c r="F1483" s="1">
        <v>0</v>
      </c>
      <c r="G1483" s="2">
        <f t="shared" si="34"/>
        <v>38132.392719999996</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7154511.0099999998</v>
      </c>
      <c r="D1484" s="1">
        <v>0</v>
      </c>
      <c r="E1484" s="1">
        <v>0</v>
      </c>
      <c r="F1484" s="1">
        <v>0</v>
      </c>
      <c r="G1484" s="2">
        <f t="shared" si="34"/>
        <v>35772.555050000003</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2361421.44</v>
      </c>
      <c r="D1485" s="1">
        <v>0</v>
      </c>
      <c r="E1485" s="1">
        <v>0</v>
      </c>
      <c r="F1485" s="1">
        <v>0</v>
      </c>
      <c r="G1485" s="2">
        <f t="shared" si="34"/>
        <v>14168.52864</v>
      </c>
      <c r="H1485" s="2">
        <f t="shared" si="35"/>
        <v>0.43999999994412065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142.88</v>
      </c>
      <c r="D1486" s="1">
        <v>0</v>
      </c>
      <c r="E1486" s="1">
        <v>0</v>
      </c>
      <c r="F1486" s="1">
        <v>0</v>
      </c>
      <c r="G1486" s="2">
        <f t="shared" si="34"/>
        <v>1.0001599999999999</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5350</v>
      </c>
      <c r="D1489" s="1">
        <v>0</v>
      </c>
      <c r="E1489" s="1">
        <v>0</v>
      </c>
      <c r="F1489" s="1">
        <v>0</v>
      </c>
      <c r="G1489" s="2">
        <f t="shared" si="34"/>
        <v>53.5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11672.85</v>
      </c>
      <c r="D1491" s="1">
        <v>0</v>
      </c>
      <c r="E1491" s="1">
        <v>0</v>
      </c>
      <c r="F1491" s="1">
        <v>0</v>
      </c>
      <c r="G1491" s="2">
        <f t="shared" si="34"/>
        <v>140.07420000000002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152359.26999999999</v>
      </c>
      <c r="D1492" s="1">
        <v>0</v>
      </c>
      <c r="E1492" s="1">
        <v>0</v>
      </c>
      <c r="F1492" s="1">
        <v>0</v>
      </c>
      <c r="G1492" s="2">
        <f t="shared" si="34"/>
        <v>1980.6705099999997</v>
      </c>
      <c r="H1492" s="2">
        <f t="shared" si="35"/>
        <v>0.26999999998952262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9898088.1700000018</v>
      </c>
      <c r="D1499" s="1">
        <v>0</v>
      </c>
      <c r="E1499" s="1">
        <v>0</v>
      </c>
      <c r="F1499" s="1">
        <v>0</v>
      </c>
      <c r="G1499" s="2">
        <f t="shared" si="34"/>
        <v>197961.76340000005</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9525208.7500000019</v>
      </c>
      <c r="D1501" s="1">
        <v>0</v>
      </c>
      <c r="E1501" s="1">
        <v>0</v>
      </c>
      <c r="F1501" s="1">
        <v>0</v>
      </c>
      <c r="G1501" s="2">
        <f t="shared" si="34"/>
        <v>209554.59250000003</v>
      </c>
      <c r="H1501" s="2">
        <f t="shared" si="35"/>
        <v>0.24999999813735485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7160595.54</v>
      </c>
      <c r="D1502" s="1">
        <v>0</v>
      </c>
      <c r="E1502" s="1">
        <v>0</v>
      </c>
      <c r="F1502" s="1">
        <v>0</v>
      </c>
      <c r="G1502" s="2">
        <f t="shared" si="34"/>
        <v>164693.69742000001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2359120.33</v>
      </c>
      <c r="D1503" s="1">
        <v>0</v>
      </c>
      <c r="E1503" s="1">
        <v>0</v>
      </c>
      <c r="F1503" s="1">
        <v>0</v>
      </c>
      <c r="G1503" s="2">
        <f t="shared" si="34"/>
        <v>56618.887920000001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142.88</v>
      </c>
      <c r="D1504" s="1">
        <v>0</v>
      </c>
      <c r="E1504" s="1">
        <v>0</v>
      </c>
      <c r="F1504" s="1">
        <v>0</v>
      </c>
      <c r="G1504" s="2">
        <f t="shared" si="34"/>
        <v>3.5720000000000001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5350</v>
      </c>
      <c r="D1507" s="1">
        <v>0</v>
      </c>
      <c r="E1507" s="1">
        <v>0</v>
      </c>
      <c r="F1507" s="1">
        <v>0</v>
      </c>
      <c r="G1507" s="2">
        <f t="shared" si="34"/>
        <v>149.80000000000001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372879.42</v>
      </c>
      <c r="D1510" s="1">
        <v>0</v>
      </c>
      <c r="E1510" s="1">
        <v>0</v>
      </c>
      <c r="F1510" s="1">
        <v>0</v>
      </c>
      <c r="G1510" s="2">
        <f t="shared" si="34"/>
        <v>11559.26202</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789716.87999999709</v>
      </c>
      <c r="D1517" s="1">
        <v>0</v>
      </c>
      <c r="E1517" s="1">
        <v>0</v>
      </c>
      <c r="F1517" s="1">
        <v>0</v>
      </c>
      <c r="G1517" s="2">
        <f t="shared" si="34"/>
        <v>30009.241439999889</v>
      </c>
      <c r="H1517" s="2">
        <f t="shared" si="35"/>
        <v>0.12000000290572643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789716.88</v>
      </c>
      <c r="D1576" s="1">
        <v>0</v>
      </c>
      <c r="E1576" s="1">
        <v>0</v>
      </c>
      <c r="F1576" s="1">
        <v>0</v>
      </c>
      <c r="G1576" s="2">
        <f t="shared" si="34"/>
        <v>76602.537360000002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789716.88</v>
      </c>
      <c r="D1578" s="1">
        <v>0</v>
      </c>
      <c r="E1578" s="1">
        <v>0</v>
      </c>
      <c r="F1578" s="1">
        <v>0</v>
      </c>
      <c r="G1578" s="2">
        <f t="shared" si="34"/>
        <v>78181.971120000002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45197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10066680</v>
      </c>
      <c r="I16" s="172">
        <f>'PR-RAS'!E6</f>
        <v>11037361.48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9868121</v>
      </c>
      <c r="I17" s="172">
        <f>'PR-RAS'!E151</f>
        <v>10011275.810000001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801714.38000000047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81063</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837976</v>
      </c>
      <c r="I20" s="175">
        <f>BILANCA!E7</f>
        <v>786923.71000000008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1727068</v>
      </c>
      <c r="I21" s="177">
        <f>BILANCA!E68</f>
        <v>2404774.89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1002348</v>
      </c>
      <c r="I22" s="177">
        <f>BILANCA!E176</f>
        <v>789716.88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1562696</v>
      </c>
      <c r="I23" s="179">
        <f>BILANCA!E237</f>
        <v>2401981.7199999997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10501259</v>
      </c>
      <c r="I28" s="181">
        <f>'RAS-funkcijski'!E141</f>
        <v>10167634.08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53997.4</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53997.4</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1002347.6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789716.87999999709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789716.88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D411" sqref="D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10066680</v>
      </c>
      <c r="E6" s="53">
        <f>E7+E44+E50+E82+E106+E124+E133+E139</f>
        <v>11037361.48</v>
      </c>
      <c r="F6" s="54">
        <f t="shared" ref="F6:F131" si="0">IF(D6&lt;&gt;0,IF(E6/D6&gt;=100,"&gt;&gt;100",E6/D6*100),"-")</f>
        <v>109.64251848673048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4231834</v>
      </c>
      <c r="E50" s="53">
        <f>E51+E54+E59+E62+E65+E68+E71+E74+E77</f>
        <v>4426085.67</v>
      </c>
      <c r="F50" s="54">
        <f t="shared" si="0"/>
        <v>104.59024786889088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315447</v>
      </c>
      <c r="E54" s="53">
        <f t="shared" si="11"/>
        <v>367268.37</v>
      </c>
      <c r="F54" s="54">
        <f t="shared" si="0"/>
        <v>116.42791657552615</v>
      </c>
    </row>
    <row r="55" spans="1:6" ht="12.75" customHeight="1" x14ac:dyDescent="0.2">
      <c r="A55" s="55">
        <v>6321</v>
      </c>
      <c r="B55" s="88" t="s">
        <v>153</v>
      </c>
      <c r="C55" s="52" t="s">
        <v>154</v>
      </c>
      <c r="D55" s="244">
        <v>182692</v>
      </c>
      <c r="E55" s="244">
        <v>186090.9</v>
      </c>
      <c r="F55" s="54">
        <f t="shared" si="0"/>
        <v>101.86045365971141</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132755</v>
      </c>
      <c r="E57" s="244">
        <v>181177.47</v>
      </c>
      <c r="F57" s="54">
        <f t="shared" si="0"/>
        <v>136.47506308613612</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2117389</v>
      </c>
      <c r="E68" s="53">
        <f t="shared" si="15"/>
        <v>2267767</v>
      </c>
      <c r="F68" s="54">
        <f t="shared" si="0"/>
        <v>107.1020487968909</v>
      </c>
    </row>
    <row r="69" spans="1:6" ht="12.75" customHeight="1" x14ac:dyDescent="0.2">
      <c r="A69" s="55" t="s">
        <v>181</v>
      </c>
      <c r="B69" s="87" t="s">
        <v>182</v>
      </c>
      <c r="C69" s="52" t="s">
        <v>181</v>
      </c>
      <c r="D69" s="244">
        <v>2117389</v>
      </c>
      <c r="E69" s="244">
        <v>2267767</v>
      </c>
      <c r="F69" s="54">
        <f t="shared" si="0"/>
        <v>107.1020487968909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1798998</v>
      </c>
      <c r="E74" s="53">
        <f t="shared" si="17"/>
        <v>1791050.3</v>
      </c>
      <c r="F74" s="54">
        <f t="shared" si="0"/>
        <v>99.558215184230335</v>
      </c>
    </row>
    <row r="75" spans="1:6" ht="12.75" customHeight="1" x14ac:dyDescent="0.2">
      <c r="A75" s="55" t="s">
        <v>193</v>
      </c>
      <c r="B75" s="87" t="s">
        <v>194</v>
      </c>
      <c r="C75" s="52" t="s">
        <v>193</v>
      </c>
      <c r="D75" s="244">
        <v>1798998</v>
      </c>
      <c r="E75" s="244">
        <v>1791050.3</v>
      </c>
      <c r="F75" s="54">
        <f t="shared" si="0"/>
        <v>99.558215184230335</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52621</v>
      </c>
      <c r="E82" s="53">
        <f t="shared" si="19"/>
        <v>38176.49</v>
      </c>
      <c r="F82" s="54">
        <f t="shared" si="0"/>
        <v>72.549913532620053</v>
      </c>
    </row>
    <row r="83" spans="1:6" ht="12.75" customHeight="1" x14ac:dyDescent="0.2">
      <c r="A83" s="55">
        <v>641</v>
      </c>
      <c r="B83" s="87" t="s">
        <v>209</v>
      </c>
      <c r="C83" s="52" t="s">
        <v>210</v>
      </c>
      <c r="D83" s="53">
        <f t="shared" ref="D83:E83" si="20">SUM(D84:D90)</f>
        <v>52621</v>
      </c>
      <c r="E83" s="53">
        <f t="shared" si="20"/>
        <v>38176.49</v>
      </c>
      <c r="F83" s="54">
        <f t="shared" si="0"/>
        <v>72.549913532620053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234</v>
      </c>
      <c r="E85" s="244">
        <v>19.920000000000002</v>
      </c>
      <c r="F85" s="54">
        <f t="shared" si="0"/>
        <v>8.5128205128205146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52387</v>
      </c>
      <c r="E87" s="244">
        <v>38156.57</v>
      </c>
      <c r="F87" s="54">
        <f t="shared" si="0"/>
        <v>72.835951667398405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22851.08</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22851.08</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22851.08</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196870</v>
      </c>
      <c r="E124" s="53">
        <f t="shared" si="27"/>
        <v>456086.42</v>
      </c>
      <c r="F124" s="54">
        <f t="shared" si="0"/>
        <v>231.66882714481636</v>
      </c>
    </row>
    <row r="125" spans="1:6" ht="12.75" customHeight="1" x14ac:dyDescent="0.2">
      <c r="A125" s="55">
        <v>661</v>
      </c>
      <c r="B125" s="88" t="s">
        <v>293</v>
      </c>
      <c r="C125" s="52" t="s">
        <v>294</v>
      </c>
      <c r="D125" s="53">
        <f t="shared" ref="D125:E125" si="28">SUM(D126:D127)</f>
        <v>196220</v>
      </c>
      <c r="E125" s="53">
        <f t="shared" si="28"/>
        <v>454886.42</v>
      </c>
      <c r="F125" s="54">
        <f t="shared" si="0"/>
        <v>231.8246967689328</v>
      </c>
    </row>
    <row r="126" spans="1:6" ht="12.75" customHeight="1" x14ac:dyDescent="0.2">
      <c r="A126" s="55">
        <v>6614</v>
      </c>
      <c r="B126" s="88" t="s">
        <v>295</v>
      </c>
      <c r="C126" s="52" t="s">
        <v>296</v>
      </c>
      <c r="D126" s="244">
        <v>150</v>
      </c>
      <c r="E126" s="244">
        <v>250</v>
      </c>
      <c r="F126" s="54">
        <f t="shared" si="0"/>
        <v>166.66666666666669</v>
      </c>
    </row>
    <row r="127" spans="1:6" ht="12.75" customHeight="1" x14ac:dyDescent="0.2">
      <c r="A127" s="55">
        <v>6615</v>
      </c>
      <c r="B127" s="88" t="s">
        <v>297</v>
      </c>
      <c r="C127" s="52" t="s">
        <v>298</v>
      </c>
      <c r="D127" s="244">
        <v>196070</v>
      </c>
      <c r="E127" s="244">
        <v>454636.42</v>
      </c>
      <c r="F127" s="54">
        <f t="shared" si="0"/>
        <v>231.87454480542664</v>
      </c>
    </row>
    <row r="128" spans="1:6" ht="24" x14ac:dyDescent="0.2">
      <c r="A128" s="55">
        <v>663</v>
      </c>
      <c r="B128" s="233" t="s">
        <v>299</v>
      </c>
      <c r="C128" s="52" t="s">
        <v>300</v>
      </c>
      <c r="D128" s="53">
        <f t="shared" ref="D128:E128" si="29">SUM(D129:D132)</f>
        <v>650</v>
      </c>
      <c r="E128" s="53">
        <f t="shared" si="29"/>
        <v>1200</v>
      </c>
      <c r="F128" s="54">
        <f t="shared" si="0"/>
        <v>184.61538461538461</v>
      </c>
    </row>
    <row r="129" spans="1:6" ht="12.75" customHeight="1" x14ac:dyDescent="0.2">
      <c r="A129" s="55">
        <v>6631</v>
      </c>
      <c r="B129" s="88" t="s">
        <v>301</v>
      </c>
      <c r="C129" s="52" t="s">
        <v>302</v>
      </c>
      <c r="D129" s="244">
        <v>650</v>
      </c>
      <c r="E129" s="244">
        <v>1200</v>
      </c>
      <c r="F129" s="54">
        <f t="shared" si="0"/>
        <v>184.61538461538461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5585355</v>
      </c>
      <c r="E133" s="53">
        <f t="shared" si="30"/>
        <v>6094161.8200000003</v>
      </c>
      <c r="F133" s="54">
        <f t="shared" ref="F133:F223" si="31">IF(D133&lt;&gt;0,IF(E133/D133&gt;=100,"&gt;&gt;100",E133/D133*100),"-")</f>
        <v>109.1096594576352</v>
      </c>
    </row>
    <row r="134" spans="1:6" ht="24" x14ac:dyDescent="0.2">
      <c r="A134" s="55">
        <v>671</v>
      </c>
      <c r="B134" s="234" t="s">
        <v>311</v>
      </c>
      <c r="C134" s="52" t="s">
        <v>312</v>
      </c>
      <c r="D134" s="53">
        <f t="shared" ref="D134:E134" si="32">SUM(D135:D137)</f>
        <v>5585355</v>
      </c>
      <c r="E134" s="53">
        <f t="shared" si="32"/>
        <v>6094161.8200000003</v>
      </c>
      <c r="F134" s="54">
        <f t="shared" si="31"/>
        <v>109.1096594576352</v>
      </c>
    </row>
    <row r="135" spans="1:6" ht="12.75" customHeight="1" x14ac:dyDescent="0.2">
      <c r="A135" s="55">
        <v>6711</v>
      </c>
      <c r="B135" s="87" t="s">
        <v>313</v>
      </c>
      <c r="C135" s="52" t="s">
        <v>314</v>
      </c>
      <c r="D135" s="244">
        <v>5585355</v>
      </c>
      <c r="E135" s="244">
        <v>6094161.8200000003</v>
      </c>
      <c r="F135" s="54">
        <f t="shared" si="31"/>
        <v>109.1096594576352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9868121</v>
      </c>
      <c r="E151" s="53">
        <f t="shared" si="35"/>
        <v>10011275.810000001</v>
      </c>
      <c r="F151" s="54">
        <f t="shared" si="31"/>
        <v>101.45067951639426</v>
      </c>
    </row>
    <row r="152" spans="1:6" ht="12.75" customHeight="1" x14ac:dyDescent="0.2">
      <c r="A152" s="55">
        <v>31</v>
      </c>
      <c r="B152" s="87" t="s">
        <v>346</v>
      </c>
      <c r="C152" s="52" t="s">
        <v>347</v>
      </c>
      <c r="D152" s="53">
        <f t="shared" ref="D152:E152" si="36">D153+D158+D159</f>
        <v>6896881</v>
      </c>
      <c r="E152" s="53">
        <f t="shared" si="36"/>
        <v>7103461.3100000005</v>
      </c>
      <c r="F152" s="54">
        <f t="shared" si="31"/>
        <v>102.99527148576293</v>
      </c>
    </row>
    <row r="153" spans="1:6" ht="12.75" customHeight="1" x14ac:dyDescent="0.2">
      <c r="A153" s="55">
        <v>311</v>
      </c>
      <c r="B153" s="87" t="s">
        <v>348</v>
      </c>
      <c r="C153" s="52" t="s">
        <v>349</v>
      </c>
      <c r="D153" s="53">
        <f t="shared" ref="D153:E153" si="37">SUM(D154:D157)</f>
        <v>5729856</v>
      </c>
      <c r="E153" s="53">
        <f t="shared" si="37"/>
        <v>5830390.7000000002</v>
      </c>
      <c r="F153" s="54">
        <f t="shared" si="31"/>
        <v>101.75457638027903</v>
      </c>
    </row>
    <row r="154" spans="1:6" ht="12.75" customHeight="1" x14ac:dyDescent="0.2">
      <c r="A154" s="55">
        <v>3111</v>
      </c>
      <c r="B154" s="87" t="s">
        <v>350</v>
      </c>
      <c r="C154" s="52" t="s">
        <v>351</v>
      </c>
      <c r="D154" s="244">
        <v>5714438</v>
      </c>
      <c r="E154" s="244">
        <v>5813126.79</v>
      </c>
      <c r="F154" s="54">
        <f t="shared" si="31"/>
        <v>101.72700780024213</v>
      </c>
    </row>
    <row r="155" spans="1:6" ht="12.75" customHeight="1" x14ac:dyDescent="0.2">
      <c r="A155" s="55">
        <v>3112</v>
      </c>
      <c r="B155" s="87" t="s">
        <v>352</v>
      </c>
      <c r="C155" s="52" t="s">
        <v>353</v>
      </c>
      <c r="D155" s="244">
        <v>6263</v>
      </c>
      <c r="E155" s="244">
        <v>9553.34</v>
      </c>
      <c r="F155" s="54">
        <f t="shared" si="31"/>
        <v>152.53616477726331</v>
      </c>
    </row>
    <row r="156" spans="1:6" ht="12.75" customHeight="1" x14ac:dyDescent="0.2">
      <c r="A156" s="55">
        <v>3113</v>
      </c>
      <c r="B156" s="87" t="s">
        <v>354</v>
      </c>
      <c r="C156" s="52" t="s">
        <v>355</v>
      </c>
      <c r="D156" s="244">
        <v>9155</v>
      </c>
      <c r="E156" s="244">
        <v>7710.57</v>
      </c>
      <c r="F156" s="54">
        <f t="shared" si="31"/>
        <v>84.222501365374114</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318011</v>
      </c>
      <c r="E158" s="244">
        <v>351732.5</v>
      </c>
      <c r="F158" s="54">
        <f t="shared" si="31"/>
        <v>110.60387848219086</v>
      </c>
    </row>
    <row r="159" spans="1:6" ht="12.75" customHeight="1" x14ac:dyDescent="0.2">
      <c r="A159" s="55">
        <v>313</v>
      </c>
      <c r="B159" s="87" t="s">
        <v>360</v>
      </c>
      <c r="C159" s="52" t="s">
        <v>361</v>
      </c>
      <c r="D159" s="53">
        <f t="shared" ref="D159:E159" si="38">SUM(D160:D162)</f>
        <v>849014</v>
      </c>
      <c r="E159" s="53">
        <f t="shared" si="38"/>
        <v>921338.11</v>
      </c>
      <c r="F159" s="54">
        <f t="shared" si="31"/>
        <v>108.51860039999339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849014</v>
      </c>
      <c r="E161" s="244">
        <v>921338.11</v>
      </c>
      <c r="F161" s="54">
        <f t="shared" si="31"/>
        <v>108.51860039999339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2373569</v>
      </c>
      <c r="E163" s="53">
        <f t="shared" si="39"/>
        <v>2780213.4499999997</v>
      </c>
      <c r="F163" s="54">
        <f t="shared" si="31"/>
        <v>117.13219417678609</v>
      </c>
    </row>
    <row r="164" spans="1:6" ht="12.75" customHeight="1" x14ac:dyDescent="0.2">
      <c r="A164" s="55">
        <v>321</v>
      </c>
      <c r="B164" s="87" t="s">
        <v>369</v>
      </c>
      <c r="C164" s="52" t="s">
        <v>370</v>
      </c>
      <c r="D164" s="53">
        <f t="shared" ref="D164:E164" si="40">SUM(D165:D168)</f>
        <v>322105</v>
      </c>
      <c r="E164" s="53">
        <f t="shared" si="40"/>
        <v>607437.69999999995</v>
      </c>
      <c r="F164" s="54">
        <f t="shared" si="31"/>
        <v>188.58375374489685</v>
      </c>
    </row>
    <row r="165" spans="1:6" ht="12.75" customHeight="1" x14ac:dyDescent="0.2">
      <c r="A165" s="55">
        <v>3211</v>
      </c>
      <c r="B165" s="87" t="s">
        <v>371</v>
      </c>
      <c r="C165" s="52" t="s">
        <v>372</v>
      </c>
      <c r="D165" s="244">
        <v>47477</v>
      </c>
      <c r="E165" s="244">
        <v>218514.16</v>
      </c>
      <c r="F165" s="54">
        <f t="shared" si="31"/>
        <v>460.25266971375612</v>
      </c>
    </row>
    <row r="166" spans="1:6" ht="12.75" customHeight="1" x14ac:dyDescent="0.2">
      <c r="A166" s="55">
        <v>3212</v>
      </c>
      <c r="B166" s="87" t="s">
        <v>373</v>
      </c>
      <c r="C166" s="52" t="s">
        <v>374</v>
      </c>
      <c r="D166" s="244">
        <v>237699</v>
      </c>
      <c r="E166" s="244">
        <v>252769.4</v>
      </c>
      <c r="F166" s="54">
        <f t="shared" si="31"/>
        <v>106.34011922641659</v>
      </c>
    </row>
    <row r="167" spans="1:6" ht="12.75" customHeight="1" x14ac:dyDescent="0.2">
      <c r="A167" s="55">
        <v>3213</v>
      </c>
      <c r="B167" s="87" t="s">
        <v>375</v>
      </c>
      <c r="C167" s="52" t="s">
        <v>376</v>
      </c>
      <c r="D167" s="244">
        <v>36929</v>
      </c>
      <c r="E167" s="244">
        <v>136154.14000000001</v>
      </c>
      <c r="F167" s="54">
        <f t="shared" si="31"/>
        <v>368.69165154756428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660508</v>
      </c>
      <c r="E169" s="53">
        <f t="shared" si="41"/>
        <v>775362.21</v>
      </c>
      <c r="F169" s="54">
        <f t="shared" si="31"/>
        <v>117.38876894753733</v>
      </c>
    </row>
    <row r="170" spans="1:6" ht="12.75" customHeight="1" x14ac:dyDescent="0.2">
      <c r="A170" s="55">
        <v>3221</v>
      </c>
      <c r="B170" s="87" t="s">
        <v>381</v>
      </c>
      <c r="C170" s="52" t="s">
        <v>382</v>
      </c>
      <c r="D170" s="244">
        <v>84819</v>
      </c>
      <c r="E170" s="244">
        <v>85877.7</v>
      </c>
      <c r="F170" s="54">
        <f t="shared" si="31"/>
        <v>101.24818731652105</v>
      </c>
    </row>
    <row r="171" spans="1:6" ht="12.75" customHeight="1" x14ac:dyDescent="0.2">
      <c r="A171" s="55">
        <v>3222</v>
      </c>
      <c r="B171" s="87" t="s">
        <v>383</v>
      </c>
      <c r="C171" s="52" t="s">
        <v>384</v>
      </c>
      <c r="D171" s="244">
        <v>217336</v>
      </c>
      <c r="E171" s="244">
        <v>248338.57</v>
      </c>
      <c r="F171" s="54">
        <f t="shared" si="31"/>
        <v>114.26481116796113</v>
      </c>
    </row>
    <row r="172" spans="1:6" ht="12.75" customHeight="1" x14ac:dyDescent="0.2">
      <c r="A172" s="55">
        <v>3223</v>
      </c>
      <c r="B172" s="87" t="s">
        <v>385</v>
      </c>
      <c r="C172" s="52" t="s">
        <v>386</v>
      </c>
      <c r="D172" s="244">
        <v>281987</v>
      </c>
      <c r="E172" s="244">
        <v>344138.23999999999</v>
      </c>
      <c r="F172" s="54">
        <f t="shared" si="31"/>
        <v>122.04046285821686</v>
      </c>
    </row>
    <row r="173" spans="1:6" ht="12.75" customHeight="1" x14ac:dyDescent="0.2">
      <c r="A173" s="55">
        <v>3224</v>
      </c>
      <c r="B173" s="87" t="s">
        <v>387</v>
      </c>
      <c r="C173" s="52" t="s">
        <v>388</v>
      </c>
      <c r="D173" s="244">
        <v>8106</v>
      </c>
      <c r="E173" s="244">
        <v>35121.870000000003</v>
      </c>
      <c r="F173" s="54">
        <f t="shared" si="31"/>
        <v>433.28238341968915</v>
      </c>
    </row>
    <row r="174" spans="1:6" ht="12.75" customHeight="1" x14ac:dyDescent="0.2">
      <c r="A174" s="55">
        <v>3225</v>
      </c>
      <c r="B174" s="87" t="s">
        <v>389</v>
      </c>
      <c r="C174" s="52" t="s">
        <v>390</v>
      </c>
      <c r="D174" s="244">
        <v>65923</v>
      </c>
      <c r="E174" s="244">
        <v>36401.49</v>
      </c>
      <c r="F174" s="54">
        <f t="shared" si="31"/>
        <v>55.218193953551861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2337</v>
      </c>
      <c r="E176" s="244">
        <v>25484.34</v>
      </c>
      <c r="F176" s="54">
        <f t="shared" si="31"/>
        <v>1090.4724005134788</v>
      </c>
    </row>
    <row r="177" spans="1:6" ht="12.75" customHeight="1" x14ac:dyDescent="0.2">
      <c r="A177" s="55">
        <v>323</v>
      </c>
      <c r="B177" s="87" t="s">
        <v>395</v>
      </c>
      <c r="C177" s="52" t="s">
        <v>396</v>
      </c>
      <c r="D177" s="53">
        <f t="shared" ref="D177:E177" si="42">SUM(D178:D186)</f>
        <v>1194899</v>
      </c>
      <c r="E177" s="53">
        <f t="shared" si="42"/>
        <v>1221791.18</v>
      </c>
      <c r="F177" s="54">
        <f t="shared" si="31"/>
        <v>102.2505818483403</v>
      </c>
    </row>
    <row r="178" spans="1:6" ht="12.75" customHeight="1" x14ac:dyDescent="0.2">
      <c r="A178" s="55">
        <v>3231</v>
      </c>
      <c r="B178" s="87" t="s">
        <v>397</v>
      </c>
      <c r="C178" s="52" t="s">
        <v>398</v>
      </c>
      <c r="D178" s="244">
        <v>111119</v>
      </c>
      <c r="E178" s="244">
        <v>112150.7</v>
      </c>
      <c r="F178" s="54">
        <f t="shared" si="31"/>
        <v>100.92846407905039</v>
      </c>
    </row>
    <row r="179" spans="1:6" ht="12.75" customHeight="1" x14ac:dyDescent="0.2">
      <c r="A179" s="55">
        <v>3232</v>
      </c>
      <c r="B179" s="87" t="s">
        <v>399</v>
      </c>
      <c r="C179" s="52" t="s">
        <v>400</v>
      </c>
      <c r="D179" s="244">
        <v>358350</v>
      </c>
      <c r="E179" s="244">
        <v>166818.54</v>
      </c>
      <c r="F179" s="54">
        <f t="shared" si="31"/>
        <v>46.55184596065299</v>
      </c>
    </row>
    <row r="180" spans="1:6" ht="12.75" customHeight="1" x14ac:dyDescent="0.2">
      <c r="A180" s="55">
        <v>3233</v>
      </c>
      <c r="B180" s="87" t="s">
        <v>401</v>
      </c>
      <c r="C180" s="52" t="s">
        <v>402</v>
      </c>
      <c r="D180" s="244">
        <v>2280</v>
      </c>
      <c r="E180" s="244">
        <v>3726</v>
      </c>
      <c r="F180" s="54">
        <f t="shared" si="31"/>
        <v>163.42105263157896</v>
      </c>
    </row>
    <row r="181" spans="1:6" ht="12.75" customHeight="1" x14ac:dyDescent="0.2">
      <c r="A181" s="55">
        <v>3234</v>
      </c>
      <c r="B181" s="87" t="s">
        <v>403</v>
      </c>
      <c r="C181" s="52" t="s">
        <v>404</v>
      </c>
      <c r="D181" s="244">
        <v>47651</v>
      </c>
      <c r="E181" s="244">
        <v>53395.97</v>
      </c>
      <c r="F181" s="54">
        <f t="shared" si="31"/>
        <v>112.05634719103482</v>
      </c>
    </row>
    <row r="182" spans="1:6" ht="12.75" customHeight="1" x14ac:dyDescent="0.2">
      <c r="A182" s="55">
        <v>3235</v>
      </c>
      <c r="B182" s="87" t="s">
        <v>405</v>
      </c>
      <c r="C182" s="52" t="s">
        <v>406</v>
      </c>
      <c r="D182" s="244">
        <v>18535</v>
      </c>
      <c r="E182" s="244">
        <v>19027.22</v>
      </c>
      <c r="F182" s="54">
        <f t="shared" si="31"/>
        <v>102.65562449420015</v>
      </c>
    </row>
    <row r="183" spans="1:6" ht="12.75" customHeight="1" x14ac:dyDescent="0.2">
      <c r="A183" s="55">
        <v>3236</v>
      </c>
      <c r="B183" s="87" t="s">
        <v>407</v>
      </c>
      <c r="C183" s="52" t="s">
        <v>408</v>
      </c>
      <c r="D183" s="244">
        <v>100792</v>
      </c>
      <c r="E183" s="244">
        <v>90670.8</v>
      </c>
      <c r="F183" s="54">
        <f t="shared" si="31"/>
        <v>89.958330026192556</v>
      </c>
    </row>
    <row r="184" spans="1:6" ht="12.75" customHeight="1" x14ac:dyDescent="0.2">
      <c r="A184" s="55">
        <v>3237</v>
      </c>
      <c r="B184" s="87" t="s">
        <v>409</v>
      </c>
      <c r="C184" s="52" t="s">
        <v>410</v>
      </c>
      <c r="D184" s="244">
        <v>411374</v>
      </c>
      <c r="E184" s="244">
        <v>635797.59</v>
      </c>
      <c r="F184" s="54">
        <f t="shared" si="31"/>
        <v>154.55463641357986</v>
      </c>
    </row>
    <row r="185" spans="1:6" ht="12.75" customHeight="1" x14ac:dyDescent="0.2">
      <c r="A185" s="55">
        <v>3238</v>
      </c>
      <c r="B185" s="87" t="s">
        <v>411</v>
      </c>
      <c r="C185" s="52" t="s">
        <v>412</v>
      </c>
      <c r="D185" s="244">
        <v>127570</v>
      </c>
      <c r="E185" s="244">
        <v>97902.27</v>
      </c>
      <c r="F185" s="54">
        <f t="shared" si="31"/>
        <v>76.743960178725416</v>
      </c>
    </row>
    <row r="186" spans="1:6" ht="12.75" customHeight="1" x14ac:dyDescent="0.2">
      <c r="A186" s="55">
        <v>3239</v>
      </c>
      <c r="B186" s="87" t="s">
        <v>413</v>
      </c>
      <c r="C186" s="52" t="s">
        <v>414</v>
      </c>
      <c r="D186" s="244">
        <v>17228</v>
      </c>
      <c r="E186" s="244">
        <v>42302.09</v>
      </c>
      <c r="F186" s="54">
        <f t="shared" si="31"/>
        <v>245.5426631065707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196057</v>
      </c>
      <c r="E188" s="53">
        <f t="shared" si="43"/>
        <v>175622.36000000002</v>
      </c>
      <c r="F188" s="54">
        <f t="shared" si="31"/>
        <v>89.577194387346552</v>
      </c>
    </row>
    <row r="189" spans="1:6" ht="12.75" customHeight="1" x14ac:dyDescent="0.2">
      <c r="A189" s="55">
        <v>3291</v>
      </c>
      <c r="B189" s="234" t="s">
        <v>419</v>
      </c>
      <c r="C189" s="52" t="s">
        <v>420</v>
      </c>
      <c r="D189" s="244">
        <v>25473</v>
      </c>
      <c r="E189" s="244">
        <v>24919.48</v>
      </c>
      <c r="F189" s="54">
        <f t="shared" si="31"/>
        <v>97.827032544262551</v>
      </c>
    </row>
    <row r="190" spans="1:6" ht="12.75" customHeight="1" x14ac:dyDescent="0.2">
      <c r="A190" s="55">
        <v>3292</v>
      </c>
      <c r="B190" s="87" t="s">
        <v>421</v>
      </c>
      <c r="C190" s="52" t="s">
        <v>422</v>
      </c>
      <c r="D190" s="244">
        <v>78059</v>
      </c>
      <c r="E190" s="244">
        <v>67153.210000000006</v>
      </c>
      <c r="F190" s="54">
        <f t="shared" si="31"/>
        <v>86.028785918343814</v>
      </c>
    </row>
    <row r="191" spans="1:6" ht="12.75" customHeight="1" x14ac:dyDescent="0.2">
      <c r="A191" s="55">
        <v>3293</v>
      </c>
      <c r="B191" s="87" t="s">
        <v>423</v>
      </c>
      <c r="C191" s="52" t="s">
        <v>424</v>
      </c>
      <c r="D191" s="244">
        <v>19990</v>
      </c>
      <c r="E191" s="244">
        <v>45963.83</v>
      </c>
      <c r="F191" s="54">
        <f t="shared" si="31"/>
        <v>229.93411705852927</v>
      </c>
    </row>
    <row r="192" spans="1:6" ht="12.75" customHeight="1" x14ac:dyDescent="0.2">
      <c r="A192" s="55">
        <v>3294</v>
      </c>
      <c r="B192" s="87" t="s">
        <v>425</v>
      </c>
      <c r="C192" s="52" t="s">
        <v>426</v>
      </c>
      <c r="D192" s="244">
        <v>42921</v>
      </c>
      <c r="E192" s="244">
        <v>16842.8</v>
      </c>
      <c r="F192" s="54">
        <f t="shared" si="31"/>
        <v>39.241396985158779</v>
      </c>
    </row>
    <row r="193" spans="1:6" ht="12.75" customHeight="1" x14ac:dyDescent="0.2">
      <c r="A193" s="55">
        <v>3295</v>
      </c>
      <c r="B193" s="87" t="s">
        <v>427</v>
      </c>
      <c r="C193" s="52" t="s">
        <v>428</v>
      </c>
      <c r="D193" s="244">
        <v>15104</v>
      </c>
      <c r="E193" s="244">
        <v>13687.5</v>
      </c>
      <c r="F193" s="54">
        <f t="shared" si="31"/>
        <v>90.621689618644069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14510</v>
      </c>
      <c r="E195" s="244">
        <v>7055.54</v>
      </c>
      <c r="F195" s="54">
        <f t="shared" si="31"/>
        <v>48.625361819434872</v>
      </c>
    </row>
    <row r="196" spans="1:6" ht="12.75" customHeight="1" x14ac:dyDescent="0.2">
      <c r="A196" s="55">
        <v>34</v>
      </c>
      <c r="B196" s="234" t="s">
        <v>433</v>
      </c>
      <c r="C196" s="52" t="s">
        <v>434</v>
      </c>
      <c r="D196" s="53">
        <f t="shared" ref="D196:E196" si="44">D197+D202+D210</f>
        <v>11288</v>
      </c>
      <c r="E196" s="53">
        <f t="shared" si="44"/>
        <v>31101.05</v>
      </c>
      <c r="F196" s="54">
        <f t="shared" si="31"/>
        <v>275.5231218993622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11288</v>
      </c>
      <c r="E210" s="53">
        <f t="shared" si="47"/>
        <v>31101.05</v>
      </c>
      <c r="F210" s="54">
        <f t="shared" si="31"/>
        <v>275.5231218993622</v>
      </c>
    </row>
    <row r="211" spans="1:6" ht="12.75" customHeight="1" x14ac:dyDescent="0.2">
      <c r="A211" s="55">
        <v>3431</v>
      </c>
      <c r="B211" s="234" t="s">
        <v>463</v>
      </c>
      <c r="C211" s="52" t="s">
        <v>464</v>
      </c>
      <c r="D211" s="244">
        <v>5554</v>
      </c>
      <c r="E211" s="244">
        <v>6043.16</v>
      </c>
      <c r="F211" s="54">
        <f t="shared" si="31"/>
        <v>108.80734605689592</v>
      </c>
    </row>
    <row r="212" spans="1:6" ht="12.75" customHeight="1" x14ac:dyDescent="0.2">
      <c r="A212" s="55">
        <v>3432</v>
      </c>
      <c r="B212" s="87" t="s">
        <v>465</v>
      </c>
      <c r="C212" s="52" t="s">
        <v>466</v>
      </c>
      <c r="D212" s="244">
        <v>5676</v>
      </c>
      <c r="E212" s="244">
        <v>24442.78</v>
      </c>
      <c r="F212" s="54">
        <f t="shared" si="31"/>
        <v>430.63389711064121</v>
      </c>
    </row>
    <row r="213" spans="1:6" ht="12.75" customHeight="1" x14ac:dyDescent="0.2">
      <c r="A213" s="55">
        <v>3433</v>
      </c>
      <c r="B213" s="87" t="s">
        <v>467</v>
      </c>
      <c r="C213" s="52" t="s">
        <v>468</v>
      </c>
      <c r="D213" s="244">
        <v>58</v>
      </c>
      <c r="E213" s="244">
        <v>615.11</v>
      </c>
      <c r="F213" s="54">
        <f t="shared" si="31"/>
        <v>1060.5344827586207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5350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5350</v>
      </c>
      <c r="F259" s="54" t="str">
        <f t="shared" ref="F259:F262" si="67">IF(D259&lt;&gt;0,IF(E259/D259&gt;=100,"&gt;&gt;100",E259/D259*100),"-")</f>
        <v>-</v>
      </c>
    </row>
    <row r="260" spans="1:6" ht="12.75" customHeight="1" x14ac:dyDescent="0.2">
      <c r="A260" s="55">
        <v>3721</v>
      </c>
      <c r="B260" s="87" t="s">
        <v>557</v>
      </c>
      <c r="C260" s="52" t="s">
        <v>558</v>
      </c>
      <c r="D260" s="244"/>
      <c r="E260" s="244">
        <v>5350</v>
      </c>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586383</v>
      </c>
      <c r="E263" s="53">
        <f t="shared" si="68"/>
        <v>91150</v>
      </c>
      <c r="F263" s="54">
        <f t="shared" ref="F263:F267" si="69">IF(D263&lt;&gt;0,IF(E263/D263&gt;=100,"&gt;&gt;100",E263/D263*100),"-")</f>
        <v>15.544447912030193</v>
      </c>
    </row>
    <row r="264" spans="1:6" ht="12.75" customHeight="1" x14ac:dyDescent="0.2">
      <c r="A264" s="55">
        <v>381</v>
      </c>
      <c r="B264" s="87" t="s">
        <v>565</v>
      </c>
      <c r="C264" s="52" t="s">
        <v>566</v>
      </c>
      <c r="D264" s="53">
        <f t="shared" ref="D264:E264" si="70">SUM(D265:D267)</f>
        <v>586383</v>
      </c>
      <c r="E264" s="53">
        <f t="shared" si="70"/>
        <v>91150</v>
      </c>
      <c r="F264" s="54">
        <f t="shared" si="69"/>
        <v>15.544447912030193</v>
      </c>
    </row>
    <row r="265" spans="1:6" ht="12.75" customHeight="1" x14ac:dyDescent="0.2">
      <c r="A265" s="55">
        <v>3811</v>
      </c>
      <c r="B265" s="87" t="s">
        <v>567</v>
      </c>
      <c r="C265" s="52" t="s">
        <v>568</v>
      </c>
      <c r="D265" s="244"/>
      <c r="E265" s="244">
        <v>750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586383</v>
      </c>
      <c r="E267" s="244">
        <v>90400</v>
      </c>
      <c r="F267" s="54">
        <f t="shared" si="69"/>
        <v>15.416545159051337</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9868121</v>
      </c>
      <c r="E289" s="53">
        <f t="shared" si="79"/>
        <v>10011275.810000001</v>
      </c>
      <c r="F289" s="54">
        <f t="shared" si="76"/>
        <v>101.45067951639426</v>
      </c>
    </row>
    <row r="290" spans="1:6" ht="12.75" customHeight="1" x14ac:dyDescent="0.2">
      <c r="A290" s="55" t="s">
        <v>606</v>
      </c>
      <c r="B290" s="87" t="s">
        <v>617</v>
      </c>
      <c r="C290" s="52" t="s">
        <v>618</v>
      </c>
      <c r="D290" s="53">
        <f>IF(D6&gt;=D289,D6-D289,0)</f>
        <v>198559</v>
      </c>
      <c r="E290" s="53">
        <f>IF(E6&gt;=E289,E6-E289,0)</f>
        <v>1026085.6699999999</v>
      </c>
      <c r="F290" s="54">
        <f t="shared" si="76"/>
        <v>516.76613500269445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539474</v>
      </c>
      <c r="E292" s="244">
        <v>539474.42000000004</v>
      </c>
      <c r="F292" s="54">
        <f t="shared" si="76"/>
        <v>100.00007785361298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224297</v>
      </c>
      <c r="E294" s="244">
        <v>231857</v>
      </c>
      <c r="F294" s="54">
        <f t="shared" si="76"/>
        <v>103.37053103697329</v>
      </c>
    </row>
    <row r="295" spans="1:6" ht="24" x14ac:dyDescent="0.2">
      <c r="A295" s="55">
        <v>9661</v>
      </c>
      <c r="B295" s="87" t="s">
        <v>627</v>
      </c>
      <c r="C295" s="52" t="s">
        <v>628</v>
      </c>
      <c r="D295" s="244">
        <v>224297</v>
      </c>
      <c r="E295" s="244">
        <v>231857</v>
      </c>
      <c r="F295" s="54">
        <f t="shared" si="76"/>
        <v>103.37053103697329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13050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13050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13050</v>
      </c>
      <c r="F326" s="54" t="str">
        <f t="shared" si="81"/>
        <v>-</v>
      </c>
    </row>
    <row r="327" spans="1:6" ht="12.75" customHeight="1" x14ac:dyDescent="0.2">
      <c r="A327" s="55">
        <v>7231</v>
      </c>
      <c r="B327" s="87" t="s">
        <v>690</v>
      </c>
      <c r="C327" s="52" t="s">
        <v>691</v>
      </c>
      <c r="D327" s="244"/>
      <c r="E327" s="244">
        <v>13050</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633138</v>
      </c>
      <c r="E350" s="53">
        <f t="shared" si="95"/>
        <v>156358.26999999999</v>
      </c>
      <c r="F350" s="54">
        <f t="shared" si="81"/>
        <v>24.69576458844675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633138</v>
      </c>
      <c r="E363" s="53">
        <f t="shared" si="99"/>
        <v>156358.26999999999</v>
      </c>
      <c r="F363" s="54">
        <f t="shared" si="81"/>
        <v>24.69576458844675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389524</v>
      </c>
      <c r="E369" s="53">
        <f t="shared" si="101"/>
        <v>156358.26999999999</v>
      </c>
      <c r="F369" s="54">
        <f t="shared" si="81"/>
        <v>40.140856532588494</v>
      </c>
    </row>
    <row r="370" spans="1:6" ht="12.75" customHeight="1" x14ac:dyDescent="0.2">
      <c r="A370" s="55">
        <v>4221</v>
      </c>
      <c r="B370" s="87" t="s">
        <v>672</v>
      </c>
      <c r="C370" s="52" t="s">
        <v>764</v>
      </c>
      <c r="D370" s="244">
        <v>120421</v>
      </c>
      <c r="E370" s="244">
        <v>139445.76999999999</v>
      </c>
      <c r="F370" s="54">
        <f t="shared" si="81"/>
        <v>115.798548425939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36369</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99063</v>
      </c>
      <c r="E375" s="244"/>
      <c r="F375" s="54">
        <f t="shared" si="81"/>
        <v>0</v>
      </c>
    </row>
    <row r="376" spans="1:6" ht="12.75" customHeight="1" x14ac:dyDescent="0.2">
      <c r="A376" s="55">
        <v>4227</v>
      </c>
      <c r="B376" s="234" t="s">
        <v>684</v>
      </c>
      <c r="C376" s="52" t="s">
        <v>771</v>
      </c>
      <c r="D376" s="244">
        <v>133671</v>
      </c>
      <c r="E376" s="244">
        <v>16912.5</v>
      </c>
      <c r="F376" s="54">
        <f t="shared" si="81"/>
        <v>12.652332966761676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243614</v>
      </c>
      <c r="E378" s="53">
        <f t="shared" si="102"/>
        <v>0</v>
      </c>
      <c r="F378" s="54">
        <f t="shared" si="81"/>
        <v>0</v>
      </c>
    </row>
    <row r="379" spans="1:6" ht="12.75" customHeight="1" x14ac:dyDescent="0.2">
      <c r="A379" s="55">
        <v>4231</v>
      </c>
      <c r="B379" s="87" t="s">
        <v>690</v>
      </c>
      <c r="C379" s="52" t="s">
        <v>775</v>
      </c>
      <c r="D379" s="244">
        <v>243614</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633138</v>
      </c>
      <c r="E408" s="53">
        <f t="shared" si="111"/>
        <v>143308.26999999999</v>
      </c>
      <c r="F408" s="54">
        <f t="shared" si="81"/>
        <v>22.634602566896948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185958</v>
      </c>
      <c r="E410" s="244">
        <v>620537.43999999994</v>
      </c>
      <c r="F410" s="54">
        <f t="shared" si="81"/>
        <v>333.69763064778067</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10066680</v>
      </c>
      <c r="E412" s="53">
        <f>E6+E298</f>
        <v>11050411.48</v>
      </c>
      <c r="F412" s="54">
        <f t="shared" si="81"/>
        <v>109.77215407661711</v>
      </c>
    </row>
    <row r="413" spans="1:6" ht="12.75" customHeight="1" x14ac:dyDescent="0.2">
      <c r="A413" s="55" t="s">
        <v>606</v>
      </c>
      <c r="B413" s="87" t="s">
        <v>829</v>
      </c>
      <c r="C413" s="52" t="s">
        <v>830</v>
      </c>
      <c r="D413" s="53">
        <f t="shared" ref="D413:E413" si="112">D289+D350</f>
        <v>10501259</v>
      </c>
      <c r="E413" s="53">
        <f t="shared" si="112"/>
        <v>10167634.08</v>
      </c>
      <c r="F413" s="54">
        <f t="shared" si="81"/>
        <v>96.823000746862832</v>
      </c>
    </row>
    <row r="414" spans="1:6" ht="12.75" customHeight="1" x14ac:dyDescent="0.2">
      <c r="A414" s="55" t="s">
        <v>606</v>
      </c>
      <c r="B414" s="87" t="s">
        <v>831</v>
      </c>
      <c r="C414" s="52" t="s">
        <v>832</v>
      </c>
      <c r="D414" s="53">
        <f t="shared" ref="D414:E414" si="113">IF(D412&gt;=D413,D412-D413,0)</f>
        <v>0</v>
      </c>
      <c r="E414" s="53">
        <f t="shared" si="113"/>
        <v>882777.40000000037</v>
      </c>
      <c r="F414" s="54" t="str">
        <f t="shared" si="81"/>
        <v>-</v>
      </c>
    </row>
    <row r="415" spans="1:6" ht="12.75" customHeight="1" x14ac:dyDescent="0.2">
      <c r="A415" s="55" t="s">
        <v>606</v>
      </c>
      <c r="B415" s="87" t="s">
        <v>833</v>
      </c>
      <c r="C415" s="52" t="s">
        <v>834</v>
      </c>
      <c r="D415" s="53">
        <f t="shared" ref="D415:E415" si="114">IF(D413&gt;=D412,D413-D412,0)</f>
        <v>434579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353516</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81063.019999999902</v>
      </c>
      <c r="F417" s="54" t="str">
        <f t="shared" si="81"/>
        <v>-</v>
      </c>
    </row>
    <row r="418" spans="1:6" ht="12.75" customHeight="1" x14ac:dyDescent="0.2">
      <c r="A418" s="57" t="s">
        <v>840</v>
      </c>
      <c r="B418" s="235" t="s">
        <v>841</v>
      </c>
      <c r="C418" s="58" t="s">
        <v>842</v>
      </c>
      <c r="D418" s="64">
        <f t="shared" ref="D418:E418" si="117">D294+D411</f>
        <v>224297</v>
      </c>
      <c r="E418" s="64">
        <f t="shared" si="117"/>
        <v>231857</v>
      </c>
      <c r="F418" s="59">
        <f t="shared" si="81"/>
        <v>103.37053103697329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10066680</v>
      </c>
      <c r="E639" s="53">
        <f t="shared" si="180"/>
        <v>11050411.48</v>
      </c>
      <c r="F639" s="54">
        <f t="shared" si="119"/>
        <v>109.77215407661711</v>
      </c>
    </row>
    <row r="640" spans="1:6" ht="12.75" customHeight="1" x14ac:dyDescent="0.2">
      <c r="A640" s="55" t="s">
        <v>606</v>
      </c>
      <c r="B640" s="87" t="s">
        <v>1275</v>
      </c>
      <c r="C640" s="52" t="s">
        <v>1276</v>
      </c>
      <c r="D640" s="53">
        <f t="shared" ref="D640:E640" si="181">D413+D528</f>
        <v>10501259</v>
      </c>
      <c r="E640" s="53">
        <f t="shared" si="181"/>
        <v>10167634.08</v>
      </c>
      <c r="F640" s="54">
        <f t="shared" si="119"/>
        <v>96.823000746862832</v>
      </c>
    </row>
    <row r="641" spans="1:6" ht="12.75" customHeight="1" x14ac:dyDescent="0.2">
      <c r="A641" s="55" t="s">
        <v>606</v>
      </c>
      <c r="B641" s="87" t="s">
        <v>1277</v>
      </c>
      <c r="C641" s="52" t="s">
        <v>1278</v>
      </c>
      <c r="D641" s="53">
        <f t="shared" ref="D641:E641" si="182">IF(D639&gt;=D640,D639-D640,0)</f>
        <v>0</v>
      </c>
      <c r="E641" s="53">
        <f t="shared" si="182"/>
        <v>882777.40000000037</v>
      </c>
      <c r="F641" s="54" t="str">
        <f t="shared" si="119"/>
        <v>-</v>
      </c>
    </row>
    <row r="642" spans="1:6" ht="12.75" customHeight="1" x14ac:dyDescent="0.2">
      <c r="A642" s="55" t="s">
        <v>606</v>
      </c>
      <c r="B642" s="87" t="s">
        <v>1279</v>
      </c>
      <c r="C642" s="52" t="s">
        <v>1280</v>
      </c>
      <c r="D642" s="53">
        <f t="shared" ref="D642:E642" si="183">IF(D640&gt;=D639,D640-D639,0)</f>
        <v>434579</v>
      </c>
      <c r="E642" s="53">
        <f t="shared" si="183"/>
        <v>0</v>
      </c>
      <c r="F642" s="54">
        <f t="shared" si="119"/>
        <v>0</v>
      </c>
    </row>
    <row r="643" spans="1:6" ht="24" x14ac:dyDescent="0.2">
      <c r="A643" s="62" t="s">
        <v>1281</v>
      </c>
      <c r="B643" s="87" t="s">
        <v>1282</v>
      </c>
      <c r="C643" s="63" t="s">
        <v>1281</v>
      </c>
      <c r="D643" s="53">
        <f t="shared" ref="D643:E643" si="184">IF(D416-D417+D637-D638&gt;=0,D416-D417+D637-D638,0)</f>
        <v>353516</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81063.019999999902</v>
      </c>
      <c r="F644" s="54" t="str">
        <f t="shared" si="119"/>
        <v>-</v>
      </c>
    </row>
    <row r="645" spans="1:6" ht="24" x14ac:dyDescent="0.2">
      <c r="A645" s="55" t="s">
        <v>606</v>
      </c>
      <c r="B645" s="87" t="s">
        <v>1285</v>
      </c>
      <c r="C645" s="52" t="s">
        <v>1286</v>
      </c>
      <c r="D645" s="53">
        <f t="shared" ref="D645:E645" si="186">IF(D641+D643-D642-D644&gt;=0,D641+D643-D642-D644,0)</f>
        <v>0</v>
      </c>
      <c r="E645" s="53">
        <f t="shared" si="186"/>
        <v>801714.38000000047</v>
      </c>
      <c r="F645" s="54" t="str">
        <f t="shared" si="119"/>
        <v>-</v>
      </c>
    </row>
    <row r="646" spans="1:6" ht="24" x14ac:dyDescent="0.2">
      <c r="A646" s="55" t="s">
        <v>606</v>
      </c>
      <c r="B646" s="87" t="s">
        <v>1287</v>
      </c>
      <c r="C646" s="52" t="s">
        <v>1288</v>
      </c>
      <c r="D646" s="53">
        <f t="shared" ref="D646:E646" si="187">IF(D642+D644-D641-D643&gt;=0,D642+D644-D641-D643,0)</f>
        <v>81063</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1691002</v>
      </c>
      <c r="E649" s="244">
        <v>1495436.69</v>
      </c>
      <c r="F649" s="54">
        <f t="shared" ref="F649:F724" si="188">IF(D649&lt;&gt;0,IF(E649/D649&gt;=100,"&gt;&gt;100",E649/D649*100),"-")</f>
        <v>88.434945079899379</v>
      </c>
    </row>
    <row r="650" spans="1:6" ht="12.75" customHeight="1" x14ac:dyDescent="0.2">
      <c r="A650" s="55" t="s">
        <v>1294</v>
      </c>
      <c r="B650" s="87" t="s">
        <v>1295</v>
      </c>
      <c r="C650" s="52" t="s">
        <v>1294</v>
      </c>
      <c r="D650" s="244">
        <v>11305867</v>
      </c>
      <c r="E650" s="244">
        <v>14700171.9</v>
      </c>
      <c r="F650" s="54">
        <f t="shared" si="188"/>
        <v>130.02250866740249</v>
      </c>
    </row>
    <row r="651" spans="1:6" ht="12.75" customHeight="1" x14ac:dyDescent="0.2">
      <c r="A651" s="55" t="s">
        <v>1296</v>
      </c>
      <c r="B651" s="87" t="s">
        <v>1297</v>
      </c>
      <c r="C651" s="52" t="s">
        <v>1296</v>
      </c>
      <c r="D651" s="244">
        <v>11501432</v>
      </c>
      <c r="E651" s="244">
        <v>14039933.85</v>
      </c>
      <c r="F651" s="54">
        <f t="shared" si="188"/>
        <v>122.07118078861832</v>
      </c>
    </row>
    <row r="652" spans="1:6" ht="24" x14ac:dyDescent="0.2">
      <c r="A652" s="55">
        <v>11</v>
      </c>
      <c r="B652" s="87" t="s">
        <v>1298</v>
      </c>
      <c r="C652" s="52" t="s">
        <v>1299</v>
      </c>
      <c r="D652" s="53">
        <f t="shared" ref="D652:E652" si="189">+D649+D650-D651</f>
        <v>1495437</v>
      </c>
      <c r="E652" s="53">
        <f t="shared" si="189"/>
        <v>2155674.7400000002</v>
      </c>
      <c r="F652" s="54">
        <f t="shared" si="188"/>
        <v>144.15015410211197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48</v>
      </c>
      <c r="E654" s="264">
        <v>48</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47</v>
      </c>
      <c r="E656" s="264">
        <v>47</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2117389</v>
      </c>
      <c r="E675" s="244">
        <v>2267767</v>
      </c>
      <c r="F675" s="54">
        <f t="shared" si="188"/>
        <v>107.1020487968909</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1568705</v>
      </c>
      <c r="E694" s="244">
        <v>1769812.96</v>
      </c>
      <c r="F694" s="54">
        <f t="shared" si="188"/>
        <v>112.81999866131618</v>
      </c>
    </row>
    <row r="695" spans="1:6" ht="12.75" customHeight="1" x14ac:dyDescent="0.2">
      <c r="A695" s="55">
        <v>63812</v>
      </c>
      <c r="B695" s="234" t="s">
        <v>1370</v>
      </c>
      <c r="C695" s="52" t="s">
        <v>1371</v>
      </c>
      <c r="D695" s="244">
        <v>230293</v>
      </c>
      <c r="E695" s="244">
        <v>21237.34</v>
      </c>
      <c r="F695" s="54">
        <f t="shared" si="188"/>
        <v>9.2218782160117758</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22851.08</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3000</v>
      </c>
      <c r="E717" s="244">
        <v>2000</v>
      </c>
      <c r="F717" s="54">
        <f t="shared" si="188"/>
        <v>66.666666666666657</v>
      </c>
    </row>
    <row r="718" spans="1:6" ht="12.75" customHeight="1" x14ac:dyDescent="0.2">
      <c r="A718" s="55">
        <v>32121</v>
      </c>
      <c r="B718" s="87" t="s">
        <v>1413</v>
      </c>
      <c r="C718" s="52" t="s">
        <v>1414</v>
      </c>
      <c r="D718" s="244">
        <v>237699</v>
      </c>
      <c r="E718" s="244">
        <v>215800</v>
      </c>
      <c r="F718" s="54">
        <f t="shared" si="188"/>
        <v>90.787087871635975</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91081</v>
      </c>
      <c r="E720" s="244">
        <v>81452</v>
      </c>
      <c r="F720" s="54">
        <f t="shared" si="188"/>
        <v>89.428091479013176</v>
      </c>
    </row>
    <row r="721" spans="1:6" ht="12.75" customHeight="1" x14ac:dyDescent="0.2">
      <c r="A721" s="55" t="s">
        <v>1419</v>
      </c>
      <c r="B721" s="87" t="s">
        <v>1420</v>
      </c>
      <c r="C721" s="52" t="s">
        <v>1419</v>
      </c>
      <c r="D721" s="244">
        <v>53870</v>
      </c>
      <c r="E721" s="244">
        <v>0</v>
      </c>
      <c r="F721" s="54">
        <f t="shared" si="188"/>
        <v>0</v>
      </c>
    </row>
    <row r="722" spans="1:6" ht="12.75" customHeight="1" x14ac:dyDescent="0.2">
      <c r="A722" s="55" t="s">
        <v>1421</v>
      </c>
      <c r="B722" s="87" t="s">
        <v>1422</v>
      </c>
      <c r="C722" s="52" t="s">
        <v>1421</v>
      </c>
      <c r="D722" s="244">
        <v>91605</v>
      </c>
      <c r="E722" s="244">
        <v>149845.88</v>
      </c>
      <c r="F722" s="54">
        <f t="shared" si="188"/>
        <v>163.57827629496205</v>
      </c>
    </row>
    <row r="723" spans="1:6" ht="12.75" customHeight="1" x14ac:dyDescent="0.2">
      <c r="A723" s="55" t="s">
        <v>1423</v>
      </c>
      <c r="B723" s="87" t="s">
        <v>1424</v>
      </c>
      <c r="C723" s="52" t="s">
        <v>1423</v>
      </c>
      <c r="D723" s="244">
        <v>35258</v>
      </c>
      <c r="E723" s="244">
        <v>43483</v>
      </c>
      <c r="F723" s="54">
        <f t="shared" si="188"/>
        <v>123.3280390266039</v>
      </c>
    </row>
    <row r="724" spans="1:6" ht="12.75" customHeight="1" x14ac:dyDescent="0.2">
      <c r="A724" s="55" t="s">
        <v>1425</v>
      </c>
      <c r="B724" s="87" t="s">
        <v>1426</v>
      </c>
      <c r="C724" s="52" t="s">
        <v>1425</v>
      </c>
      <c r="D724" s="244"/>
      <c r="E724" s="244">
        <v>0</v>
      </c>
      <c r="F724" s="54" t="str">
        <f t="shared" si="188"/>
        <v>-</v>
      </c>
    </row>
    <row r="725" spans="1:6" ht="12.75" customHeight="1" x14ac:dyDescent="0.2">
      <c r="A725" s="55">
        <v>32911</v>
      </c>
      <c r="B725" s="87" t="s">
        <v>1427</v>
      </c>
      <c r="C725" s="52" t="s">
        <v>1428</v>
      </c>
      <c r="D725" s="244">
        <v>25473</v>
      </c>
      <c r="E725" s="244">
        <v>24919.48</v>
      </c>
      <c r="F725" s="54">
        <f t="shared" ref="F725:F979" si="190">IF(D725&lt;&gt;0,IF(E725/D725&gt;=100,"&gt;&gt;100",E725/D725*100),"-")</f>
        <v>97.827032544262551</v>
      </c>
    </row>
    <row r="726" spans="1:6" ht="12.75" customHeight="1" x14ac:dyDescent="0.2">
      <c r="A726" s="55" t="s">
        <v>1429</v>
      </c>
      <c r="B726" s="87" t="s">
        <v>1430</v>
      </c>
      <c r="C726" s="52" t="s">
        <v>1429</v>
      </c>
      <c r="D726" s="244">
        <v>20257</v>
      </c>
      <c r="E726" s="244">
        <v>20176.97</v>
      </c>
      <c r="F726" s="54">
        <f t="shared" si="190"/>
        <v>99.604926692007709</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v>5350</v>
      </c>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v>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2565044</v>
      </c>
      <c r="E6" s="231">
        <f t="shared" si="0"/>
        <v>3191698.6</v>
      </c>
      <c r="F6" s="232">
        <f t="shared" ref="F6:F260" si="1">IF(D6&gt;0,IF(E6/D6&gt;=100,"&gt;&gt;100",E6/D6*100),"-")</f>
        <v>124.43055947578287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837976</v>
      </c>
      <c r="E7" s="106">
        <f t="shared" si="2"/>
        <v>786923.71000000008</v>
      </c>
      <c r="F7" s="95">
        <f t="shared" si="1"/>
        <v>93.907666806686592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594</v>
      </c>
      <c r="E8" s="106">
        <f>E9+E10-E11</f>
        <v>0</v>
      </c>
      <c r="F8" s="95">
        <f t="shared" si="1"/>
        <v>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1189897</v>
      </c>
      <c r="E10" s="249">
        <v>1189896.92</v>
      </c>
      <c r="F10" s="95">
        <f t="shared" si="1"/>
        <v>99.999993276728986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1189303</v>
      </c>
      <c r="E11" s="249">
        <v>1189896.92</v>
      </c>
      <c r="F11" s="95">
        <f t="shared" si="1"/>
        <v>100.04993849338646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791506</v>
      </c>
      <c r="E12" s="106">
        <f t="shared" si="3"/>
        <v>732926.31</v>
      </c>
      <c r="F12" s="95">
        <f t="shared" si="1"/>
        <v>92.59895818856711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441015</v>
      </c>
      <c r="E19" s="106">
        <f t="shared" si="5"/>
        <v>464980.31999999995</v>
      </c>
      <c r="F19" s="95">
        <f t="shared" si="1"/>
        <v>105.43412809088125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765172</v>
      </c>
      <c r="E20" s="249">
        <v>783705.34</v>
      </c>
      <c r="F20" s="95">
        <f t="shared" si="1"/>
        <v>102.4221142435949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94572</v>
      </c>
      <c r="E22" s="249">
        <v>87005.61</v>
      </c>
      <c r="F22" s="95">
        <f t="shared" si="1"/>
        <v>91.999333840883139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53329</v>
      </c>
      <c r="E23" s="249">
        <v>53329.51</v>
      </c>
      <c r="F23" s="95">
        <f t="shared" si="1"/>
        <v>100.00095632770163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181939</v>
      </c>
      <c r="E24" s="249">
        <v>181288.84</v>
      </c>
      <c r="F24" s="95">
        <f t="shared" si="1"/>
        <v>99.64264945943421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99063</v>
      </c>
      <c r="E25" s="249">
        <v>74296.87</v>
      </c>
      <c r="F25" s="95">
        <f t="shared" si="1"/>
        <v>74.999616405721596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193909</v>
      </c>
      <c r="E26" s="249">
        <v>174081.48</v>
      </c>
      <c r="F26" s="95">
        <f t="shared" si="1"/>
        <v>89.774832524534702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946969</v>
      </c>
      <c r="E28" s="249">
        <v>888727.33</v>
      </c>
      <c r="F28" s="95">
        <f t="shared" si="1"/>
        <v>93.849675121360889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350491</v>
      </c>
      <c r="E29" s="106">
        <f t="shared" si="6"/>
        <v>267945.99000000005</v>
      </c>
      <c r="F29" s="95">
        <f t="shared" si="1"/>
        <v>76.448750467201748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1020410</v>
      </c>
      <c r="E30" s="249">
        <v>686396.53</v>
      </c>
      <c r="F30" s="95">
        <f t="shared" si="1"/>
        <v>67.26673885987006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669919</v>
      </c>
      <c r="E34" s="249">
        <v>418450.54</v>
      </c>
      <c r="F34" s="95">
        <f t="shared" si="1"/>
        <v>62.462855957212739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528299</v>
      </c>
      <c r="E54" s="249">
        <v>559497.21</v>
      </c>
      <c r="F54" s="95">
        <f t="shared" si="1"/>
        <v>105.90540773312082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528299</v>
      </c>
      <c r="E55" s="249">
        <v>559497.21</v>
      </c>
      <c r="F55" s="95">
        <f t="shared" si="1"/>
        <v>105.90540773312082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45876</v>
      </c>
      <c r="E63" s="106">
        <f t="shared" si="12"/>
        <v>53997.4</v>
      </c>
      <c r="F63" s="95">
        <f t="shared" si="1"/>
        <v>117.70293835556717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45876</v>
      </c>
      <c r="E64" s="249">
        <v>53997.4</v>
      </c>
      <c r="F64" s="95">
        <f t="shared" si="1"/>
        <v>117.70293835556717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1727068</v>
      </c>
      <c r="E68" s="106">
        <f t="shared" si="13"/>
        <v>2404774.89</v>
      </c>
      <c r="F68" s="95">
        <f t="shared" si="1"/>
        <v>139.2403130623693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1495437</v>
      </c>
      <c r="E69" s="106">
        <f t="shared" si="14"/>
        <v>2155674.7400000002</v>
      </c>
      <c r="F69" s="95">
        <f t="shared" si="1"/>
        <v>144.15015410211197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1494623</v>
      </c>
      <c r="E70" s="106">
        <f t="shared" si="15"/>
        <v>2154115.52</v>
      </c>
      <c r="F70" s="95">
        <f t="shared" si="1"/>
        <v>144.12433904737182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1494623</v>
      </c>
      <c r="E72" s="249">
        <v>2154115.52</v>
      </c>
      <c r="F72" s="95">
        <f t="shared" si="1"/>
        <v>144.12433904737182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814</v>
      </c>
      <c r="E76" s="249">
        <v>1559.22</v>
      </c>
      <c r="F76" s="95">
        <f t="shared" si="1"/>
        <v>191.55036855036855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7334</v>
      </c>
      <c r="E78" s="106">
        <f>E79+SUM(E82:E84)-E85+E86</f>
        <v>22250.050000000003</v>
      </c>
      <c r="F78" s="95">
        <f t="shared" si="1"/>
        <v>303.38219252795204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3799</v>
      </c>
      <c r="E84" s="249">
        <v>5178.3999999999996</v>
      </c>
      <c r="F84" s="95">
        <f t="shared" si="1"/>
        <v>136.30955514609107</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3535</v>
      </c>
      <c r="E86" s="249">
        <v>17071.650000000001</v>
      </c>
      <c r="F86" s="95">
        <f t="shared" si="1"/>
        <v>482.93210749646403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224297</v>
      </c>
      <c r="E146" s="106">
        <f t="shared" si="26"/>
        <v>226850.1</v>
      </c>
      <c r="F146" s="95">
        <f t="shared" si="1"/>
        <v>101.13826756488049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228846</v>
      </c>
      <c r="E160" s="249">
        <v>232574.03</v>
      </c>
      <c r="F160" s="95">
        <f t="shared" si="1"/>
        <v>101.62905622121427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4549</v>
      </c>
      <c r="E163" s="249">
        <v>5723.93</v>
      </c>
      <c r="F163" s="95">
        <f t="shared" si="1"/>
        <v>125.8283139151462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2565044</v>
      </c>
      <c r="E175" s="106">
        <f t="shared" si="30"/>
        <v>3191698.5999999996</v>
      </c>
      <c r="F175" s="95">
        <f t="shared" si="1"/>
        <v>124.43055947578286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1002348</v>
      </c>
      <c r="E176" s="106">
        <f t="shared" si="31"/>
        <v>789716.88</v>
      </c>
      <c r="F176" s="95">
        <f t="shared" si="1"/>
        <v>78.786696835829474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781828</v>
      </c>
      <c r="E177" s="106">
        <f t="shared" si="32"/>
        <v>789716.88</v>
      </c>
      <c r="F177" s="95">
        <f t="shared" si="1"/>
        <v>101.00903011915665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556691</v>
      </c>
      <c r="E178" s="249">
        <v>550606.36</v>
      </c>
      <c r="F178" s="95">
        <f t="shared" si="1"/>
        <v>98.906998676105772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225137</v>
      </c>
      <c r="E179" s="249">
        <v>227437.67</v>
      </c>
      <c r="F179" s="95">
        <f t="shared" si="1"/>
        <v>101.02189777779753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11672.85</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220520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1562696</v>
      </c>
      <c r="E237" s="106">
        <f t="shared" si="41"/>
        <v>2401981.7199999997</v>
      </c>
      <c r="F237" s="95">
        <f t="shared" si="1"/>
        <v>153.70754900505278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1419462</v>
      </c>
      <c r="E238" s="106">
        <f t="shared" si="42"/>
        <v>1368410.3399999999</v>
      </c>
      <c r="F238" s="95">
        <f t="shared" si="1"/>
        <v>96.403450039522014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1419462</v>
      </c>
      <c r="E239" s="106">
        <f t="shared" si="43"/>
        <v>1368410.3399999999</v>
      </c>
      <c r="F239" s="95">
        <f t="shared" si="1"/>
        <v>96.403450039522014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45876</v>
      </c>
      <c r="E240" s="249">
        <v>53997.4</v>
      </c>
      <c r="F240" s="95">
        <f t="shared" si="1"/>
        <v>117.70293835556717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1373586</v>
      </c>
      <c r="E241" s="249">
        <v>1314412.94</v>
      </c>
      <c r="F241" s="95">
        <f t="shared" si="1"/>
        <v>95.692074613457038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-81063</v>
      </c>
      <c r="E245" s="106">
        <f t="shared" si="45"/>
        <v>801714.38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539474</v>
      </c>
      <c r="E246" s="106">
        <f t="shared" si="46"/>
        <v>882777.4</v>
      </c>
      <c r="F246" s="95">
        <f t="shared" si="1"/>
        <v>163.63669055413237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539474</v>
      </c>
      <c r="E247" s="249">
        <v>882777.4</v>
      </c>
      <c r="F247" s="95">
        <f t="shared" si="1"/>
        <v>163.63669055413237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620537</v>
      </c>
      <c r="E250" s="106">
        <f t="shared" si="47"/>
        <v>81063.02</v>
      </c>
      <c r="F250" s="95">
        <f t="shared" si="1"/>
        <v>13.06336608453646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620537</v>
      </c>
      <c r="E252" s="249">
        <v>81063.02</v>
      </c>
      <c r="F252" s="95">
        <f t="shared" si="1"/>
        <v>13.06336608453646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224297</v>
      </c>
      <c r="E255" s="249">
        <v>231857</v>
      </c>
      <c r="F255" s="95">
        <f t="shared" si="1"/>
        <v>103.37053103697329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1248410</v>
      </c>
      <c r="E259" s="106">
        <f t="shared" si="49"/>
        <v>1192493.4099999999</v>
      </c>
      <c r="F259" s="95">
        <f t="shared" si="1"/>
        <v>95.520975480811586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1248410</v>
      </c>
      <c r="E260" s="250">
        <v>1192493.4099999999</v>
      </c>
      <c r="F260" s="99">
        <f t="shared" si="1"/>
        <v>95.520975480811586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4549</v>
      </c>
      <c r="E264" s="249">
        <v>5723.93</v>
      </c>
      <c r="F264" s="95">
        <f t="shared" si="50"/>
        <v>125.8283139151462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224297</v>
      </c>
      <c r="E265" s="249">
        <v>226850.1</v>
      </c>
      <c r="F265" s="95">
        <f t="shared" si="50"/>
        <v>101.13826756488049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3535</v>
      </c>
      <c r="E268" s="249">
        <v>17071.650000000001</v>
      </c>
      <c r="F268" s="95">
        <f t="shared" si="50"/>
        <v>482.93210749646403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781828</v>
      </c>
      <c r="E288" s="249">
        <v>789716.88</v>
      </c>
      <c r="F288" s="95">
        <f t="shared" si="50"/>
        <v>101.00903011915665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220520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10501259</v>
      </c>
      <c r="E129" s="83">
        <f t="shared" si="26"/>
        <v>10167634.08</v>
      </c>
      <c r="F129" s="65">
        <f t="shared" si="1"/>
        <v>96.823000746862832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10501259</v>
      </c>
      <c r="E140" s="251">
        <v>10167634.08</v>
      </c>
      <c r="F140" s="65">
        <f t="shared" si="1"/>
        <v>96.823000746862832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10501259</v>
      </c>
      <c r="E141" s="108">
        <f t="shared" si="28"/>
        <v>10167634.08</v>
      </c>
      <c r="F141" s="84">
        <f t="shared" si="1"/>
        <v>96.823000746862832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9" sqref="E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53997.4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53997.4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53997.4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v>53997.4</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1002347.6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9685457.4499999993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9533098.1799999997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7154511.0099999998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2361421.44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142.88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5350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11672.85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152359.26999999999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9898088.1700000018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9525208.7500000019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7160595.54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2359120.33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142.88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5350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372879.42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789716.87999999709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789716.88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789716.88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45197</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Karlović</cp:lastModifiedBy>
  <cp:lastPrinted>2023-01-31T10:25:48Z</cp:lastPrinted>
  <dcterms:created xsi:type="dcterms:W3CDTF">2022-04-01T05:14:30Z</dcterms:created>
  <dcterms:modified xsi:type="dcterms:W3CDTF">2023-01-31T10:26:04Z</dcterms:modified>
</cp:coreProperties>
</file>